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120" windowWidth="9300" windowHeight="4425" activeTab="1"/>
  </bookViews>
  <sheets>
    <sheet name="1" sheetId="1" r:id="rId1"/>
    <sheet name="JADwal-D3-S1-MAHASISWA" sheetId="10" r:id="rId2"/>
  </sheets>
  <definedNames>
    <definedName name="_xlnm.Print_Area" localSheetId="0">'1'!$B$2:$E$63</definedName>
    <definedName name="_xlnm.Print_Area" localSheetId="1">'JADwal-D3-S1-MAHASISWA'!$B$2:$M$78</definedName>
    <definedName name="Z_17024E33_3911_4BAC_B5AD_A91074039E7C_.wvu.PrintArea" localSheetId="0" hidden="1">'1'!$B$2:$E$63</definedName>
    <definedName name="Z_17024E33_3911_4BAC_B5AD_A91074039E7C_.wvu.PrintArea" localSheetId="1" hidden="1">'JADwal-D3-S1-MAHASISWA'!$B$496:$M$540</definedName>
    <definedName name="Z_9F431FC7_46D0_4AB9_BEFF_A8A808EDF735_.wvu.PrintArea" localSheetId="0" hidden="1">'1'!$B$2:$F$61</definedName>
    <definedName name="Z_9F431FC7_46D0_4AB9_BEFF_A8A808EDF735_.wvu.PrintArea" localSheetId="1" hidden="1">'JADwal-D3-S1-MAHASISWA'!$B$496:$M$540</definedName>
  </definedNames>
  <calcPr calcId="124519"/>
  <customWorkbookViews>
    <customWorkbookView name="win7 - Personal View" guid="{9F431FC7-46D0-4AB9-BEFF-A8A808EDF735}" mergeInterval="0" personalView="1" maximized="1" windowWidth="1362" windowHeight="608" activeSheetId="3" showFormulaBar="0"/>
    <customWorkbookView name="X-Black - Personal View" guid="{17024E33-3911-4BAC-B5AD-A91074039E7C}" mergeInterval="0" personalView="1" maximized="1" xWindow="1" yWindow="1" windowWidth="1440" windowHeight="628" activeSheetId="3"/>
  </customWorkbookViews>
</workbook>
</file>

<file path=xl/calcChain.xml><?xml version="1.0" encoding="utf-8"?>
<calcChain xmlns="http://schemas.openxmlformats.org/spreadsheetml/2006/main">
  <c r="L48" i="10"/>
  <c r="M520"/>
  <c r="M519"/>
  <c r="L519"/>
  <c r="M518"/>
  <c r="L518"/>
  <c r="M517"/>
  <c r="L517"/>
  <c r="M515"/>
  <c r="L515"/>
  <c r="M510"/>
  <c r="M509"/>
  <c r="M508"/>
  <c r="M505"/>
  <c r="L505"/>
  <c r="M503"/>
  <c r="M502"/>
  <c r="M501"/>
  <c r="L501"/>
  <c r="M500"/>
  <c r="L500"/>
  <c r="M491"/>
  <c r="L491"/>
  <c r="M490"/>
  <c r="L490"/>
  <c r="M487"/>
  <c r="L487"/>
  <c r="M486"/>
  <c r="M484"/>
  <c r="M483"/>
  <c r="L483"/>
  <c r="M480"/>
  <c r="M479"/>
  <c r="M478"/>
  <c r="M477"/>
  <c r="M476"/>
  <c r="M475"/>
  <c r="L475"/>
  <c r="M473"/>
  <c r="M472"/>
  <c r="L472"/>
  <c r="M470"/>
  <c r="L470"/>
  <c r="M469"/>
  <c r="M467"/>
  <c r="M466"/>
  <c r="L466"/>
  <c r="M461"/>
  <c r="L461"/>
  <c r="M460"/>
  <c r="M458"/>
  <c r="L458"/>
  <c r="M456"/>
  <c r="L456"/>
  <c r="M455"/>
  <c r="L455"/>
  <c r="M453"/>
  <c r="L453"/>
  <c r="M451"/>
  <c r="M450"/>
  <c r="L450"/>
  <c r="M449"/>
  <c r="L449"/>
  <c r="M446"/>
  <c r="M445"/>
  <c r="L445"/>
  <c r="M444"/>
  <c r="L444"/>
  <c r="M443"/>
  <c r="M442"/>
  <c r="L442"/>
  <c r="M440"/>
  <c r="L440"/>
  <c r="M439"/>
  <c r="M438"/>
  <c r="M437"/>
  <c r="M436"/>
  <c r="L436"/>
  <c r="M434"/>
  <c r="M433"/>
  <c r="M432"/>
  <c r="M431"/>
  <c r="M430"/>
  <c r="L430"/>
  <c r="M429"/>
  <c r="M428"/>
  <c r="M427"/>
  <c r="L427"/>
  <c r="M425"/>
  <c r="L425"/>
  <c r="M414"/>
  <c r="L414"/>
  <c r="M412"/>
  <c r="L412"/>
  <c r="M411"/>
  <c r="L411"/>
  <c r="M410"/>
  <c r="L410"/>
  <c r="M409"/>
  <c r="M406"/>
  <c r="M405"/>
  <c r="L405"/>
  <c r="M404"/>
  <c r="M403"/>
  <c r="L403"/>
  <c r="M397"/>
  <c r="L397"/>
  <c r="M396"/>
  <c r="M395"/>
  <c r="L395"/>
  <c r="M394"/>
  <c r="L394"/>
  <c r="M393"/>
  <c r="M392"/>
  <c r="M391"/>
  <c r="M390"/>
  <c r="L390"/>
  <c r="M389"/>
  <c r="M388"/>
  <c r="M387"/>
  <c r="L387"/>
  <c r="M385"/>
  <c r="M384"/>
  <c r="M383"/>
  <c r="M382"/>
  <c r="M381"/>
  <c r="L381"/>
  <c r="M380"/>
  <c r="M379"/>
  <c r="M378"/>
  <c r="L378"/>
  <c r="M373"/>
  <c r="M372"/>
  <c r="L372"/>
  <c r="M371"/>
  <c r="L371"/>
  <c r="M370"/>
  <c r="M369"/>
  <c r="L369"/>
  <c r="M367"/>
  <c r="M366"/>
  <c r="L366"/>
  <c r="M364"/>
  <c r="L364"/>
  <c r="M363"/>
  <c r="L363"/>
  <c r="M360"/>
  <c r="L360"/>
  <c r="M359"/>
  <c r="M357"/>
  <c r="M356"/>
  <c r="M355"/>
  <c r="L355"/>
  <c r="M353"/>
  <c r="M352"/>
  <c r="M351"/>
  <c r="M350"/>
  <c r="M349"/>
  <c r="L349"/>
  <c r="M347"/>
  <c r="L347"/>
  <c r="M346"/>
  <c r="M345"/>
  <c r="M344"/>
  <c r="L344"/>
  <c r="M343"/>
  <c r="L343"/>
  <c r="M342"/>
  <c r="M341"/>
  <c r="M340"/>
  <c r="M339"/>
  <c r="L339"/>
  <c r="M329"/>
  <c r="L329"/>
  <c r="M328"/>
  <c r="L328"/>
  <c r="M326"/>
  <c r="M325"/>
  <c r="L325"/>
  <c r="M324"/>
  <c r="L324"/>
  <c r="M323"/>
  <c r="L323"/>
  <c r="M321"/>
  <c r="M320"/>
  <c r="L320"/>
  <c r="M319"/>
  <c r="M318"/>
  <c r="L318"/>
  <c r="M317"/>
  <c r="L317"/>
  <c r="M314"/>
  <c r="M313"/>
  <c r="L313"/>
  <c r="M312"/>
  <c r="L312"/>
  <c r="M311"/>
  <c r="M310"/>
  <c r="M309"/>
  <c r="L309"/>
  <c r="M308"/>
  <c r="L308"/>
  <c r="M307"/>
  <c r="M306"/>
  <c r="M304"/>
  <c r="L304"/>
  <c r="M302"/>
  <c r="L302"/>
  <c r="M301"/>
  <c r="M300"/>
  <c r="M299"/>
  <c r="L299"/>
  <c r="M297"/>
  <c r="M296"/>
  <c r="M295"/>
  <c r="M294"/>
  <c r="L294"/>
  <c r="M293"/>
  <c r="L293"/>
  <c r="M288"/>
  <c r="L288"/>
  <c r="M287"/>
  <c r="L287"/>
  <c r="M286"/>
  <c r="M285"/>
  <c r="L285"/>
  <c r="M284"/>
  <c r="L284"/>
  <c r="M282"/>
  <c r="L282"/>
  <c r="M281"/>
  <c r="M280"/>
  <c r="L280"/>
  <c r="M278"/>
  <c r="L278"/>
  <c r="M277"/>
  <c r="L277"/>
  <c r="M275"/>
  <c r="L275"/>
  <c r="M274"/>
  <c r="L274"/>
  <c r="M270"/>
  <c r="L270"/>
  <c r="M269"/>
  <c r="M268"/>
  <c r="M266"/>
  <c r="M265"/>
  <c r="L265"/>
  <c r="M263"/>
  <c r="M262"/>
  <c r="M261"/>
  <c r="L261"/>
  <c r="M260"/>
  <c r="L260"/>
  <c r="M257"/>
  <c r="L257"/>
  <c r="M256"/>
  <c r="M255"/>
  <c r="L255"/>
  <c r="M254"/>
  <c r="L254"/>
  <c r="M253"/>
  <c r="M252"/>
  <c r="L252"/>
  <c r="M250"/>
  <c r="L250"/>
  <c r="M249"/>
  <c r="M248"/>
  <c r="M247"/>
  <c r="L247"/>
  <c r="M237"/>
  <c r="L237"/>
  <c r="M236"/>
  <c r="L236"/>
  <c r="M235"/>
  <c r="L235"/>
  <c r="M234"/>
  <c r="L234"/>
  <c r="M232"/>
  <c r="L232"/>
  <c r="M230"/>
  <c r="L230"/>
  <c r="M228"/>
  <c r="L228"/>
  <c r="M227"/>
  <c r="L227"/>
  <c r="M224"/>
  <c r="L224"/>
  <c r="M223"/>
  <c r="L223"/>
  <c r="M222"/>
  <c r="M219"/>
  <c r="L219"/>
  <c r="M218"/>
  <c r="M217"/>
  <c r="M216"/>
  <c r="M215"/>
  <c r="L215"/>
  <c r="M213"/>
  <c r="L213"/>
  <c r="M212"/>
  <c r="M211"/>
  <c r="L211"/>
  <c r="M209"/>
  <c r="L209"/>
  <c r="M206"/>
  <c r="L206"/>
  <c r="M205"/>
  <c r="M204"/>
  <c r="M203"/>
  <c r="L203"/>
  <c r="M202"/>
  <c r="M201"/>
  <c r="L201"/>
  <c r="M196"/>
  <c r="M194"/>
  <c r="M193"/>
  <c r="L193"/>
  <c r="M192"/>
  <c r="M191"/>
  <c r="L191"/>
  <c r="M189"/>
  <c r="L189"/>
  <c r="M188"/>
  <c r="M187"/>
  <c r="L187"/>
  <c r="M186"/>
  <c r="L186"/>
  <c r="M185"/>
  <c r="L185"/>
  <c r="M184"/>
  <c r="L184"/>
  <c r="M181"/>
  <c r="M180"/>
  <c r="M179"/>
  <c r="L179"/>
  <c r="M178"/>
  <c r="L178"/>
  <c r="M176"/>
  <c r="M175"/>
  <c r="M174"/>
  <c r="M173"/>
  <c r="M172"/>
  <c r="L172"/>
  <c r="M170"/>
  <c r="L170"/>
  <c r="M169"/>
  <c r="M168"/>
  <c r="M167"/>
  <c r="L167"/>
  <c r="M166"/>
  <c r="M165"/>
  <c r="M164"/>
  <c r="L164"/>
  <c r="M153"/>
  <c r="M152"/>
  <c r="L152"/>
  <c r="M151"/>
  <c r="L151"/>
  <c r="M150"/>
  <c r="L150"/>
  <c r="M148"/>
  <c r="M147"/>
  <c r="L147"/>
  <c r="M146"/>
  <c r="M145"/>
  <c r="L145"/>
  <c r="M143"/>
  <c r="L143"/>
  <c r="M142"/>
  <c r="L142"/>
  <c r="M141"/>
  <c r="L141"/>
  <c r="M138"/>
  <c r="M136"/>
  <c r="L136"/>
  <c r="M135"/>
  <c r="L135"/>
  <c r="M133"/>
  <c r="L133"/>
  <c r="M132"/>
  <c r="L132"/>
  <c r="M131"/>
  <c r="M129"/>
  <c r="L129"/>
  <c r="M128"/>
  <c r="M127"/>
  <c r="M126"/>
  <c r="L126"/>
  <c r="M125"/>
  <c r="M124"/>
  <c r="L124"/>
  <c r="M120"/>
  <c r="M119"/>
  <c r="M118"/>
  <c r="L118"/>
  <c r="M113"/>
  <c r="M112"/>
  <c r="L112"/>
  <c r="M110"/>
  <c r="L110"/>
  <c r="M109"/>
  <c r="L109"/>
  <c r="M108"/>
  <c r="M107"/>
  <c r="L107"/>
  <c r="M105"/>
  <c r="M104"/>
  <c r="L104"/>
  <c r="M101"/>
  <c r="L101"/>
  <c r="M100"/>
  <c r="L100"/>
  <c r="M99"/>
  <c r="M97"/>
  <c r="M96"/>
  <c r="M95"/>
  <c r="L95"/>
  <c r="M93"/>
  <c r="M92"/>
  <c r="M91"/>
  <c r="M90"/>
  <c r="L90"/>
  <c r="M89"/>
  <c r="M88"/>
  <c r="M87"/>
  <c r="M86"/>
  <c r="M85"/>
  <c r="L85"/>
  <c r="M75"/>
  <c r="L75"/>
  <c r="M74"/>
  <c r="M73"/>
  <c r="L73"/>
  <c r="M71"/>
  <c r="L71"/>
  <c r="M70"/>
  <c r="M69"/>
  <c r="L69"/>
  <c r="M65"/>
  <c r="M63"/>
  <c r="M62"/>
  <c r="L62"/>
  <c r="M61"/>
  <c r="M59"/>
  <c r="M58"/>
  <c r="L58"/>
  <c r="M57"/>
  <c r="M56"/>
  <c r="M55"/>
  <c r="L55"/>
  <c r="M53"/>
  <c r="L53"/>
  <c r="M49"/>
  <c r="L49"/>
  <c r="M48"/>
  <c r="M47"/>
  <c r="M46"/>
  <c r="L46"/>
  <c r="M45"/>
  <c r="L45"/>
  <c r="M43"/>
  <c r="L43"/>
  <c r="M41"/>
  <c r="M39"/>
  <c r="L39"/>
  <c r="M38"/>
  <c r="M37"/>
  <c r="L37"/>
  <c r="M34"/>
  <c r="L34"/>
  <c r="M33"/>
  <c r="M32"/>
  <c r="M31"/>
  <c r="M30"/>
  <c r="L30"/>
  <c r="M28"/>
  <c r="L28"/>
  <c r="M27"/>
  <c r="M26"/>
  <c r="M25"/>
  <c r="L25"/>
  <c r="M23"/>
  <c r="L23"/>
  <c r="M21"/>
  <c r="M20"/>
  <c r="M19"/>
  <c r="M18"/>
  <c r="L18"/>
  <c r="M16"/>
  <c r="M15"/>
  <c r="M14"/>
  <c r="L14"/>
  <c r="E68" i="1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D3"/>
  <c r="E3"/>
  <c r="F62" l="1"/>
  <c r="F64"/>
  <c r="F68"/>
  <c r="F65"/>
  <c r="F67"/>
  <c r="F63"/>
  <c r="F66"/>
  <c r="F61" l="1"/>
  <c r="F60"/>
  <c r="D71" l="1"/>
  <c r="E71"/>
  <c r="D72"/>
  <c r="E72"/>
  <c r="F58" l="1"/>
  <c r="F71"/>
  <c r="F23"/>
  <c r="F43"/>
  <c r="F6"/>
  <c r="F10"/>
  <c r="F14"/>
  <c r="F18"/>
  <c r="F22"/>
  <c r="F26"/>
  <c r="F30"/>
  <c r="F34"/>
  <c r="F38"/>
  <c r="F42"/>
  <c r="F46"/>
  <c r="F50"/>
  <c r="F54"/>
  <c r="F20"/>
  <c r="F44"/>
  <c r="F3"/>
  <c r="F7"/>
  <c r="F11"/>
  <c r="F15"/>
  <c r="F19"/>
  <c r="F27"/>
  <c r="F31"/>
  <c r="F35"/>
  <c r="F39"/>
  <c r="F47"/>
  <c r="F51"/>
  <c r="F55"/>
  <c r="F53"/>
  <c r="F24"/>
  <c r="F52"/>
  <c r="F56"/>
  <c r="F21"/>
  <c r="F49"/>
  <c r="F57"/>
  <c r="F48"/>
  <c r="F13"/>
  <c r="F17"/>
  <c r="F59"/>
  <c r="F16"/>
  <c r="F5"/>
  <c r="F9"/>
  <c r="F29"/>
  <c r="F37"/>
  <c r="F41"/>
  <c r="F45"/>
  <c r="F4"/>
  <c r="F8"/>
  <c r="F12"/>
  <c r="F28"/>
  <c r="F32"/>
  <c r="F36"/>
  <c r="F40"/>
  <c r="F33"/>
  <c r="F25"/>
</calcChain>
</file>

<file path=xl/sharedStrings.xml><?xml version="1.0" encoding="utf-8"?>
<sst xmlns="http://schemas.openxmlformats.org/spreadsheetml/2006/main" count="2670" uniqueCount="613">
  <si>
    <t>Drs. Suko Waspodho</t>
  </si>
  <si>
    <t xml:space="preserve"> </t>
  </si>
  <si>
    <t>N</t>
  </si>
  <si>
    <t>Hari,</t>
  </si>
  <si>
    <t>Smt.</t>
  </si>
  <si>
    <t>Ruang</t>
  </si>
  <si>
    <t>Juml.</t>
  </si>
  <si>
    <t>o</t>
  </si>
  <si>
    <t>Tanggal</t>
  </si>
  <si>
    <t>Peserta</t>
  </si>
  <si>
    <t xml:space="preserve">Pembagian  jam ujian untuk mata uji praktek bisa dilihat  </t>
  </si>
  <si>
    <t>Bagi mahasiswa peserta ujian yang kebetulan jadwal jam ujiannya</t>
  </si>
  <si>
    <t>-</t>
  </si>
  <si>
    <t>Nama Mata Uji</t>
  </si>
  <si>
    <t xml:space="preserve"> Jam  Ujian</t>
  </si>
  <si>
    <t>2.</t>
  </si>
  <si>
    <t>-&gt;</t>
  </si>
  <si>
    <t>Total</t>
  </si>
  <si>
    <t>MI</t>
  </si>
  <si>
    <t>8.</t>
  </si>
  <si>
    <t>KA</t>
  </si>
  <si>
    <t>bersamaan, diminta segera lapor ke bagian Administrasi.</t>
  </si>
  <si>
    <t>Kelas</t>
  </si>
  <si>
    <t>lama</t>
  </si>
  <si>
    <t>baru</t>
  </si>
  <si>
    <t>TI</t>
  </si>
  <si>
    <r>
      <t xml:space="preserve">Selama mengikuti ujian, peserta ujian diwajibkan memakai </t>
    </r>
    <r>
      <rPr>
        <b/>
        <i/>
        <sz val="11"/>
        <rFont val="Times New Roman"/>
        <family val="1"/>
      </rPr>
      <t/>
    </r>
  </si>
  <si>
    <t xml:space="preserve">Bagi Dosen yang berhalangan untuk menjadi pengawas </t>
  </si>
  <si>
    <t>Pengawas I</t>
  </si>
  <si>
    <t>Pengawas II</t>
  </si>
  <si>
    <t>Kode</t>
  </si>
  <si>
    <t>Ari Wibowo, S.Si</t>
  </si>
  <si>
    <t>Kode 1</t>
  </si>
  <si>
    <t>Kode 2</t>
  </si>
  <si>
    <t>Halaman : 1</t>
  </si>
  <si>
    <t>Halaman : 2</t>
  </si>
  <si>
    <t>Halaman : 3</t>
  </si>
  <si>
    <t>Jurusan Manajemen Informatika, Komputerisasi Akuntansi Dan Teknik Informatika</t>
  </si>
  <si>
    <t xml:space="preserve">baru </t>
  </si>
  <si>
    <t>Kelas    Sore    ---    Kelas    Sore   ----    Kelas    Sore   ----  Kelas    Sore  ----   Kelas    Sore   ----   Kelas    Sore</t>
  </si>
  <si>
    <t>Peserta ujian harap membawa Nomor Ujian dan KRS dengan foto masih tertempel</t>
  </si>
  <si>
    <t>Pengawas I dan II</t>
  </si>
  <si>
    <t>Pembagian  ruang untuk ujian Teori dapat dilihat di Papan Pengumuman</t>
  </si>
  <si>
    <t>Jas  Almamater  dan  Ber-Sepatu yang Rapi.</t>
  </si>
  <si>
    <t>Senin</t>
  </si>
  <si>
    <t>Selasa</t>
  </si>
  <si>
    <t>Rabu</t>
  </si>
  <si>
    <t>Kamis</t>
  </si>
  <si>
    <t>PROGRAM  DIPLOMA  III DAN STRATA  1</t>
  </si>
  <si>
    <t>Jurusan Sistem Informasi dan Teknik Informatika</t>
  </si>
  <si>
    <t>Halaman : 4</t>
  </si>
  <si>
    <t xml:space="preserve">atau dilihat di Ruang 2,3,4,5,6,7,8,9 dan Lab. 1, Lab. 2 serta Lab. 3 </t>
  </si>
  <si>
    <t>di mohon untuk segera konfirmasi ke bagian Administrasi Secepatnya</t>
  </si>
  <si>
    <t>Untuk Strata 1 : Pada kolom Jurusan tertulis : SI * atau TI *  serta  jumlah pesertanya di arsir</t>
  </si>
  <si>
    <r>
      <t>di Lab. 1</t>
    </r>
    <r>
      <rPr>
        <sz val="11"/>
        <rFont val="Times New Roman"/>
        <family val="1"/>
      </rPr>
      <t xml:space="preserve"> , </t>
    </r>
    <r>
      <rPr>
        <b/>
        <sz val="11"/>
        <rFont val="Times New Roman"/>
        <family val="1"/>
      </rPr>
      <t>Lab. 2</t>
    </r>
    <r>
      <rPr>
        <sz val="11"/>
        <rFont val="Times New Roman"/>
        <family val="1"/>
      </rPr>
      <t xml:space="preserve"> dan</t>
    </r>
    <r>
      <rPr>
        <b/>
        <sz val="11"/>
        <rFont val="Times New Roman"/>
        <family val="1"/>
      </rPr>
      <t xml:space="preserve"> Lab. 3</t>
    </r>
    <r>
      <rPr>
        <sz val="11"/>
        <rFont val="Times New Roman"/>
        <family val="1"/>
      </rPr>
      <t xml:space="preserve"> menjelang ujian berlangsung.</t>
    </r>
  </si>
  <si>
    <t>SI*</t>
  </si>
  <si>
    <t>TI*</t>
  </si>
  <si>
    <t>MI/SI*</t>
  </si>
  <si>
    <t>SI*/TI*</t>
  </si>
  <si>
    <t>1.</t>
  </si>
  <si>
    <t>Halaman : 5</t>
  </si>
  <si>
    <t>Jurus.</t>
  </si>
  <si>
    <t>9.</t>
  </si>
  <si>
    <t xml:space="preserve"> JADWAL  UJIAN  TENGAH  SEMESTER</t>
  </si>
  <si>
    <t>Halaman : 6</t>
  </si>
  <si>
    <t>Wawan Laksito Y.S., S.Si, M.Kom</t>
  </si>
  <si>
    <t>Anisah, S.Kom</t>
  </si>
  <si>
    <t>Bebas Widada, S.Si, M.Kom</t>
  </si>
  <si>
    <t>Riset Teknologi Informasi</t>
  </si>
  <si>
    <t>Hardi Santoso, S.Kom</t>
  </si>
  <si>
    <t>Sri Suyamti, S.Pd</t>
  </si>
  <si>
    <t>Sri Harjanto, S.Kom</t>
  </si>
  <si>
    <t>Wawan Laksito, S.Si, M.Kom</t>
  </si>
  <si>
    <t>Drs. Agus Razikin, M.Si</t>
  </si>
  <si>
    <t>Sapto Nugroho, S.T</t>
  </si>
  <si>
    <t>Suryanti Galuh P, S.Pd, M.Hum</t>
  </si>
  <si>
    <t>10.</t>
  </si>
  <si>
    <t>14.00 - 15.30</t>
  </si>
  <si>
    <t>20.10 - 21.40</t>
  </si>
  <si>
    <t>18.30 - 20.00</t>
  </si>
  <si>
    <t>08.00 - 09.30</t>
  </si>
  <si>
    <t>10.00 - 11.30</t>
  </si>
  <si>
    <t>12.00 - 13.30</t>
  </si>
  <si>
    <t>16.30 - 18.00</t>
  </si>
  <si>
    <t>PADA PELAKSANAAN PERKULIAHAN SEMESTER GENAP</t>
  </si>
  <si>
    <t>3.</t>
  </si>
  <si>
    <t>4.</t>
  </si>
  <si>
    <t>7.</t>
  </si>
  <si>
    <t>Laseri, S.Kom</t>
  </si>
  <si>
    <t>Arsitektur &amp; Organisasi Komputer</t>
  </si>
  <si>
    <t>Sistem Penunjang Keputusan</t>
  </si>
  <si>
    <t>Lab 4</t>
  </si>
  <si>
    <t>Lab 5</t>
  </si>
  <si>
    <t>Lab 1</t>
  </si>
  <si>
    <t>Lab 3</t>
  </si>
  <si>
    <t>UJIAN   SUSULAN TENGAH SEMESTER</t>
  </si>
  <si>
    <t xml:space="preserve">Ujian Susulan diselenggarakan dan dikoordinasi oleh BAAK </t>
  </si>
  <si>
    <t>PERSYARATAN : DAPAT DI TANYAKAN DI BAU ATAU BAAK</t>
  </si>
  <si>
    <t>Kustanto, S.T, M.Eng</t>
  </si>
  <si>
    <t>Fredi Aji Noorhadi, S.T</t>
  </si>
  <si>
    <t>Siti Rohmah, S.Kom</t>
  </si>
  <si>
    <t>Zakaria Zuhdi, S.Kom</t>
  </si>
  <si>
    <t>Lab 2</t>
  </si>
  <si>
    <t>Hendro Wijayanto, S.Kom</t>
  </si>
  <si>
    <t>Budi Hartanto, S.Kom</t>
  </si>
  <si>
    <t>Elistya Rimawati, S.Si, M.Si</t>
  </si>
  <si>
    <t>Ir. Muhammad Hasbi, M.Kom</t>
  </si>
  <si>
    <t>R. Arie Febrianto, M.H</t>
  </si>
  <si>
    <t>Sri Siswanti, S.Kom, M.Kom</t>
  </si>
  <si>
    <t>Sri Tomo, S.T, M.Kom</t>
  </si>
  <si>
    <t>Trias Pungkur K, S.T</t>
  </si>
  <si>
    <t>Tri Irawati, S.E, M.Si</t>
  </si>
  <si>
    <t>Yudi Hermawan, S.Pd</t>
  </si>
  <si>
    <t>6P</t>
  </si>
  <si>
    <t>12 Mei</t>
  </si>
  <si>
    <t>13 Mei</t>
  </si>
  <si>
    <t>Jumat</t>
  </si>
  <si>
    <t>19 Mei</t>
  </si>
  <si>
    <t>20 Mei</t>
  </si>
  <si>
    <t>Lab 7</t>
  </si>
  <si>
    <t>Achmad Zainudin, S.Ag</t>
  </si>
  <si>
    <t>Pendidikan Agama Islam</t>
  </si>
  <si>
    <t>Agus Dimyati, S.S</t>
  </si>
  <si>
    <t>Lab 8</t>
  </si>
  <si>
    <t>Dra. Andriani KKW, M.Kom, Akt</t>
  </si>
  <si>
    <t>Didik Nugroho, S. Kom, M.Kom</t>
  </si>
  <si>
    <t>Dwi Remawati, S.Kom, M.Kom</t>
  </si>
  <si>
    <t>Interpersonal Skill</t>
  </si>
  <si>
    <t>Iwan Ady Prabowo, S.Kom, M.Kom</t>
  </si>
  <si>
    <t>Khoirul Akhyar, S.T</t>
  </si>
  <si>
    <t>Sistem Terdistribusi</t>
  </si>
  <si>
    <t>Setiyowati, S.Kom</t>
  </si>
  <si>
    <t>Analisis dan Perancangan Sistem</t>
  </si>
  <si>
    <t>4/6</t>
  </si>
  <si>
    <t>Sri Hariyati Fitriasih, S.Kom, M.Kom</t>
  </si>
  <si>
    <t>Tika Andarasni P, S.Sos, S.H, M.Kn</t>
  </si>
  <si>
    <t>Yekti Handayani,  S.Pdi</t>
  </si>
  <si>
    <t>Yustina Retno, S.T, M.Cs</t>
  </si>
  <si>
    <t>Aljabar Linier &amp; Matriks</t>
  </si>
  <si>
    <t>Statistik</t>
  </si>
  <si>
    <t>Analisa Kinerja Sistem</t>
  </si>
  <si>
    <t>TI*/SI*</t>
  </si>
  <si>
    <t>4 Mei</t>
  </si>
  <si>
    <t>7 Mei</t>
  </si>
  <si>
    <t>11 Mei</t>
  </si>
  <si>
    <t>18 Mei</t>
  </si>
  <si>
    <t>Halaman : 7</t>
  </si>
  <si>
    <t>Ahmad Faisal Sani, S.Kom</t>
  </si>
  <si>
    <t>Agus Purwohandoko, S.Kom</t>
  </si>
  <si>
    <t>Analisis Proses Bisnis</t>
  </si>
  <si>
    <t>E-Bisnis</t>
  </si>
  <si>
    <t>Kewirausahaan</t>
  </si>
  <si>
    <t>Pancasila dan Kewarganegaraan</t>
  </si>
  <si>
    <t>Dasar Manajemen &amp; Bisnis</t>
  </si>
  <si>
    <t>Analisa Laporan Keuangan</t>
  </si>
  <si>
    <t>Akuntansi Menengah II</t>
  </si>
  <si>
    <t>Dimas Pamilih, S.Kom</t>
  </si>
  <si>
    <t>Isadora Nugroho, S.Kom, M.Cs</t>
  </si>
  <si>
    <t>Lina Tri Andaru, S.Kom, M.Kom</t>
  </si>
  <si>
    <t>Rofik Almuqontirin, S.Pd</t>
  </si>
  <si>
    <t>Bahasa Indonesia</t>
  </si>
  <si>
    <t>Sri Sayekti, S.Pd, M.Pd</t>
  </si>
  <si>
    <t>6/4</t>
  </si>
  <si>
    <t>Etika Profesi &amp; Bimbingan Karier</t>
  </si>
  <si>
    <t>Pendidikan Agama Kristen / Katholik</t>
  </si>
  <si>
    <t>MI-14M</t>
  </si>
  <si>
    <t>TI*-13B</t>
  </si>
  <si>
    <t>TI*-13C</t>
  </si>
  <si>
    <t>TI*-13D</t>
  </si>
  <si>
    <t>Desain Web I (Praktek)</t>
  </si>
  <si>
    <t>Pemrograman Web I (Teori)</t>
  </si>
  <si>
    <t>Pemrograman Berorientasi Objek (Teori)</t>
  </si>
  <si>
    <t>Bahasa Inggris 2 (Tertulis)</t>
  </si>
  <si>
    <t>Bahasa Inggris 4 (Tertulis)</t>
  </si>
  <si>
    <t>Desain Grafis II (Praktek)</t>
  </si>
  <si>
    <t>Pemrograman Web (Teori)</t>
  </si>
  <si>
    <t>Animasi (Praktek)</t>
  </si>
  <si>
    <t>Pemrograman Database II (Teori)</t>
  </si>
  <si>
    <t>Sistem Basis Data dan Perancangan Basis Data (Teori)</t>
  </si>
  <si>
    <t>Sistem Operasi dan Pengelolaan Instalasi  Komputer II (Teori)</t>
  </si>
  <si>
    <t>Pemrograman Berorientasi Objek (OOP)-Teori</t>
  </si>
  <si>
    <t>Jaringan Komputer II (Praktek)</t>
  </si>
  <si>
    <t xml:space="preserve">Praktek Akuntansi </t>
  </si>
  <si>
    <t>Si*</t>
  </si>
  <si>
    <t>Pagi/Sore</t>
  </si>
  <si>
    <t>Paket Program Akuntansi I (Praktek)</t>
  </si>
  <si>
    <t>2+2</t>
  </si>
  <si>
    <t>2+26</t>
  </si>
  <si>
    <t>1+30</t>
  </si>
  <si>
    <t>1+28</t>
  </si>
  <si>
    <t>3+26</t>
  </si>
  <si>
    <t>2+25</t>
  </si>
  <si>
    <t>4+31</t>
  </si>
  <si>
    <t>2+30</t>
  </si>
  <si>
    <t>1+20</t>
  </si>
  <si>
    <t>3+21</t>
  </si>
  <si>
    <t>1+15</t>
  </si>
  <si>
    <t>TI/TI*</t>
  </si>
  <si>
    <t>1+8</t>
  </si>
  <si>
    <t>Sistem Operasi dan Pengelolaan Instalasi  Komputer II (Teori) / PIK II</t>
  </si>
  <si>
    <t>Matematika Ekonomi / Matematika</t>
  </si>
  <si>
    <t>8 + 2</t>
  </si>
  <si>
    <t>1 + 2</t>
  </si>
  <si>
    <t>TI/MI</t>
  </si>
  <si>
    <t>Sistem Basis Data dan Perancangan Basis Data (Teori)/ Perancangan Basis Data</t>
  </si>
  <si>
    <t>Shift 01</t>
  </si>
  <si>
    <t>Shift 02</t>
  </si>
  <si>
    <t>Shift 03</t>
  </si>
  <si>
    <t>Pemrograman Web I (Teori)/Pemrg. Internet I</t>
  </si>
  <si>
    <t>Manajemen Sains/ Riset Operasi</t>
  </si>
  <si>
    <t>2+4</t>
  </si>
  <si>
    <t>LM</t>
  </si>
  <si>
    <t>Manajemen Sains / Riset Operasi</t>
  </si>
  <si>
    <t>1+9</t>
  </si>
  <si>
    <t>Pengantar Sistem Informasi/Sistem Informasi/Konsep Sistem Informasi</t>
  </si>
  <si>
    <t>22 + 2</t>
  </si>
  <si>
    <t>TI/SI*</t>
  </si>
  <si>
    <t>Pemrograman Web/ Pemrg. Internet I (Teori)</t>
  </si>
  <si>
    <t>1+14</t>
  </si>
  <si>
    <t>KA/SI*</t>
  </si>
  <si>
    <t>1+4</t>
  </si>
  <si>
    <t>18 + 4</t>
  </si>
  <si>
    <t>1 + 1</t>
  </si>
  <si>
    <t>C21</t>
  </si>
  <si>
    <t>C22</t>
  </si>
  <si>
    <t>C23</t>
  </si>
  <si>
    <t>2+22</t>
  </si>
  <si>
    <t>3+20</t>
  </si>
  <si>
    <t>08.00 - 10.30</t>
  </si>
  <si>
    <t>16.30 - 18.30</t>
  </si>
  <si>
    <t>B13</t>
  </si>
  <si>
    <t>B14</t>
  </si>
  <si>
    <t>16.00 - 17.30</t>
  </si>
  <si>
    <t>C31</t>
  </si>
  <si>
    <t>C32</t>
  </si>
  <si>
    <t>C33</t>
  </si>
  <si>
    <t>C42</t>
  </si>
  <si>
    <t>6+12</t>
  </si>
  <si>
    <t>C11</t>
  </si>
  <si>
    <t>Bayu Dwi Raharja, S.Kom, M.Kom</t>
  </si>
  <si>
    <t>Avin  Wimar  Budyastomo, S.Kom, M.Kom</t>
  </si>
  <si>
    <t>Arumsari, S.Pd, M.Pd</t>
  </si>
  <si>
    <t>Baskoro, S.Kom</t>
  </si>
  <si>
    <t>Bambang Satrio Nugroho, S.E, M.M</t>
  </si>
  <si>
    <t>Bramasto Wiryawan Y, S.T, M.MSI</t>
  </si>
  <si>
    <t>Dwi Kristiani, S.Kom</t>
  </si>
  <si>
    <t>Dimas Febriyan Priambodo, S.Kom</t>
  </si>
  <si>
    <t>Hasman Budiadi, S.E, M.M</t>
  </si>
  <si>
    <t>Kecerdasan Buatan I</t>
  </si>
  <si>
    <t xml:space="preserve">Kecerdasan Buatan </t>
  </si>
  <si>
    <t>Enterprise Resource Planning</t>
  </si>
  <si>
    <t xml:space="preserve">Nur'aini Muhassanah, S.Pd, M.Pd </t>
  </si>
  <si>
    <t>Paulus Harsadi, S.Kom, M.Kom</t>
  </si>
  <si>
    <t>Retno Tri Vulandari, S.Si, M.Si</t>
  </si>
  <si>
    <t>Sally Kurnia Octaviani, S.Pd, M.Hum</t>
  </si>
  <si>
    <t>Septina Galih Pudyastuti, S.Pd, M.Si</t>
  </si>
  <si>
    <t>4/6P</t>
  </si>
  <si>
    <t>Teguh Susyanto,S.Kom, M.Cs</t>
  </si>
  <si>
    <t>Interoperabilitas</t>
  </si>
  <si>
    <t>Pengenalan Pola</t>
  </si>
  <si>
    <t>Yunita Primasanti, S.T</t>
  </si>
  <si>
    <t>Manajemen Mutu</t>
  </si>
  <si>
    <t>TAHUN AKADEMIK 2015/2016</t>
  </si>
  <si>
    <t>2 Mei</t>
  </si>
  <si>
    <t>2016</t>
  </si>
  <si>
    <t>3 Mei</t>
  </si>
  <si>
    <t>9 Mei</t>
  </si>
  <si>
    <t>10 Mei</t>
  </si>
  <si>
    <t>16 Mei</t>
  </si>
  <si>
    <t>17 Mei</t>
  </si>
  <si>
    <t>Sabtu</t>
  </si>
  <si>
    <t>Pelaksanaannya secara terjadwal antara 1 Juni 2016 s/d 6 Juni 2016</t>
  </si>
  <si>
    <t>SI*-15B</t>
  </si>
  <si>
    <t>SI*-15C</t>
  </si>
  <si>
    <t xml:space="preserve">Sistem Informasi Akuntansi </t>
  </si>
  <si>
    <t>12+13</t>
  </si>
  <si>
    <t>14+10</t>
  </si>
  <si>
    <t>16+12</t>
  </si>
  <si>
    <t>11+12</t>
  </si>
  <si>
    <t>TI*-15A</t>
  </si>
  <si>
    <t>TI*-15B</t>
  </si>
  <si>
    <t>TI*-15C</t>
  </si>
  <si>
    <t>Pemrograman Database (Teori)</t>
  </si>
  <si>
    <t>Keamanan Data &amp; Jaringan</t>
  </si>
  <si>
    <t>SI*-15M</t>
  </si>
  <si>
    <t>Pengantar Sistem Informasi/Sistem Informasi</t>
  </si>
  <si>
    <t xml:space="preserve">Pemrograman Mobil I (Teori) </t>
  </si>
  <si>
    <t>MI-15A</t>
  </si>
  <si>
    <t>Data Mining</t>
  </si>
  <si>
    <t>MI-15M</t>
  </si>
  <si>
    <t>Sistem Informasi Akuntansi / SIA</t>
  </si>
  <si>
    <t>KA-15A</t>
  </si>
  <si>
    <t>KA-15M</t>
  </si>
  <si>
    <t>SI*-14B, 15B</t>
  </si>
  <si>
    <t>SI*- 15C</t>
  </si>
  <si>
    <t>8+23</t>
  </si>
  <si>
    <t>SI*-14A</t>
  </si>
  <si>
    <t>SI*-14B</t>
  </si>
  <si>
    <t>SI*-14C</t>
  </si>
  <si>
    <t>23+1</t>
  </si>
  <si>
    <t>TI*-14A, 15A</t>
  </si>
  <si>
    <t>1+23</t>
  </si>
  <si>
    <t>MI- 15M</t>
  </si>
  <si>
    <t>SI*-14M, 15M</t>
  </si>
  <si>
    <t>2+21</t>
  </si>
  <si>
    <t>1+21</t>
  </si>
  <si>
    <t>SI*-14M</t>
  </si>
  <si>
    <t>1+26</t>
  </si>
  <si>
    <t>MI-14A</t>
  </si>
  <si>
    <t>TI-14A</t>
  </si>
  <si>
    <t>KA-14M</t>
  </si>
  <si>
    <t>KA-14M,15M</t>
  </si>
  <si>
    <t>8+5</t>
  </si>
  <si>
    <t>KA-14A</t>
  </si>
  <si>
    <t>KA-14A, 15A</t>
  </si>
  <si>
    <t>7+9</t>
  </si>
  <si>
    <t>TI-15M</t>
  </si>
  <si>
    <t>TI*-15M</t>
  </si>
  <si>
    <t>TI-15A</t>
  </si>
  <si>
    <t>SI*-14C, 15C</t>
  </si>
  <si>
    <t>1+24</t>
  </si>
  <si>
    <t>SI*-13A, 14A, 15A</t>
  </si>
  <si>
    <t>18+2+1</t>
  </si>
  <si>
    <t>TI*-14M</t>
  </si>
  <si>
    <t>SI*-13A, 14A</t>
  </si>
  <si>
    <t>SI*-13B, 14B</t>
  </si>
  <si>
    <t>10+28</t>
  </si>
  <si>
    <t>1+13+12</t>
  </si>
  <si>
    <t>TI*-13C,15C</t>
  </si>
  <si>
    <t>1+22</t>
  </si>
  <si>
    <t>TI*-13B,14B, 15B</t>
  </si>
  <si>
    <t>1+14+1</t>
  </si>
  <si>
    <t>1+16</t>
  </si>
  <si>
    <t>TI*-14C</t>
  </si>
  <si>
    <t>TI*-14D</t>
  </si>
  <si>
    <t>SI*-13A, 15A</t>
  </si>
  <si>
    <t>1+25</t>
  </si>
  <si>
    <t>5+28</t>
  </si>
  <si>
    <t>TI-14A,15A</t>
  </si>
  <si>
    <t>SI*-13A</t>
  </si>
  <si>
    <t>SI*-13B</t>
  </si>
  <si>
    <t>SI*-13A,14A</t>
  </si>
  <si>
    <t>4+26</t>
  </si>
  <si>
    <t>26+3</t>
  </si>
  <si>
    <t>11+28</t>
  </si>
  <si>
    <t>4+4</t>
  </si>
  <si>
    <t>1+7</t>
  </si>
  <si>
    <t>TI*-13A,14A, 15A</t>
  </si>
  <si>
    <t>TI*-13B,14B</t>
  </si>
  <si>
    <t>TI*-13C,14C</t>
  </si>
  <si>
    <t>TI*-13D,14D</t>
  </si>
  <si>
    <t>1+3+4</t>
  </si>
  <si>
    <t>TI*-13A</t>
  </si>
  <si>
    <t>TI*-13C,13D</t>
  </si>
  <si>
    <t>5+6</t>
  </si>
  <si>
    <t>TI*-13A,14A</t>
  </si>
  <si>
    <t>4+9</t>
  </si>
  <si>
    <t>5+15</t>
  </si>
  <si>
    <t>10+26</t>
  </si>
  <si>
    <t>SI*-13A1, A2, 15A1, A2</t>
  </si>
  <si>
    <t>10+2+15+10</t>
  </si>
  <si>
    <t>SI*-13B, 15B</t>
  </si>
  <si>
    <t>SI*-13M</t>
  </si>
  <si>
    <t>SI*-13M, 14M, 15M</t>
  </si>
  <si>
    <t>SI*-13M, 14M</t>
  </si>
  <si>
    <t>SI*-13M1, 15M1</t>
  </si>
  <si>
    <t>5+16</t>
  </si>
  <si>
    <t>11+13</t>
  </si>
  <si>
    <t>9+26</t>
  </si>
  <si>
    <t>7+2+21</t>
  </si>
  <si>
    <t>TI*-13M,15M</t>
  </si>
  <si>
    <t>1+17</t>
  </si>
  <si>
    <t>TI*-13M,14M,15M</t>
  </si>
  <si>
    <t>5+4+28</t>
  </si>
  <si>
    <t>TI*-13M,14M</t>
  </si>
  <si>
    <t>TI*-13M</t>
  </si>
  <si>
    <t>MI-13A, 15A</t>
  </si>
  <si>
    <t>MI-13A</t>
  </si>
  <si>
    <t>MI-13A, 14A</t>
  </si>
  <si>
    <t>2+15</t>
  </si>
  <si>
    <t>MI-13A, 14A, 15A</t>
  </si>
  <si>
    <t>1+15+7</t>
  </si>
  <si>
    <t>3+15</t>
  </si>
  <si>
    <t>MI-13M, 14M</t>
  </si>
  <si>
    <t>1+10+15</t>
  </si>
  <si>
    <t>TI-13A,14A</t>
  </si>
  <si>
    <t>Ti-13A,14A</t>
  </si>
  <si>
    <t>MI-13M, 15M</t>
  </si>
  <si>
    <t>TI-13M,14M</t>
  </si>
  <si>
    <t>1+11</t>
  </si>
  <si>
    <t>TI-13M, 14M</t>
  </si>
  <si>
    <t>TI-13M</t>
  </si>
  <si>
    <t>TI*-14C, 15C</t>
  </si>
  <si>
    <t>14+22</t>
  </si>
  <si>
    <t>Pemrograman Game (Teori)</t>
  </si>
  <si>
    <t>14+12+2</t>
  </si>
  <si>
    <t>6+8 +1</t>
  </si>
  <si>
    <t>13+3</t>
  </si>
  <si>
    <t>Sistem Informasi Geografis (Teori)</t>
  </si>
  <si>
    <t>Pengembgan Aplikasi Bisnis I (Praktek)</t>
  </si>
  <si>
    <t>6</t>
  </si>
  <si>
    <t>8+22</t>
  </si>
  <si>
    <t>9+11</t>
  </si>
  <si>
    <t>TI*-13C, 13D</t>
  </si>
  <si>
    <t>Jaringan Komputer IV (Teori/Praktek)</t>
  </si>
  <si>
    <t xml:space="preserve">Jaringan Komputer IV (Teori/Praktek) </t>
  </si>
  <si>
    <t>Jaringan Komputer III (Teori/Praktek)</t>
  </si>
  <si>
    <t>18+3</t>
  </si>
  <si>
    <t>Paket Program Akuntansi (Praktek)</t>
  </si>
  <si>
    <t>Paket Program Akuntansi II (MYOB)-Praktek</t>
  </si>
  <si>
    <t>14+3</t>
  </si>
  <si>
    <t>Paket Program Akuntansi (Praktek)/PPA II (MYOB)</t>
  </si>
  <si>
    <t>SI*-15A</t>
  </si>
  <si>
    <t>TI*15M</t>
  </si>
  <si>
    <t xml:space="preserve">SI*-15A </t>
  </si>
  <si>
    <t>TI*-14A,15A</t>
  </si>
  <si>
    <t>KA-14A, KA-14M</t>
  </si>
  <si>
    <t>TI-15M1</t>
  </si>
  <si>
    <t>Pengemb. Aplikasi Bisnis I (Teori/Praktek)</t>
  </si>
  <si>
    <t>SI*-15B1, B2</t>
  </si>
  <si>
    <t>SI*-15C1, C2</t>
  </si>
  <si>
    <t>MI-13M1, MI-15M2</t>
  </si>
  <si>
    <t>MI-15A1</t>
  </si>
  <si>
    <t>TI*-15A1, 15A2</t>
  </si>
  <si>
    <t>TI*-13B2,15B1, 15B2</t>
  </si>
  <si>
    <t>TI*-15C1, 15C2</t>
  </si>
  <si>
    <t>2+23</t>
  </si>
  <si>
    <t>TI-13A1,15A1, 15A2</t>
  </si>
  <si>
    <t xml:space="preserve">16.30 - 18.00 </t>
  </si>
  <si>
    <t>TI*-13M, Ti*15M</t>
  </si>
  <si>
    <t>SI*-13A, 14A, Si*-13B</t>
  </si>
  <si>
    <t>15+1+1</t>
  </si>
  <si>
    <t>Si*-13A, SI*-15B</t>
  </si>
  <si>
    <t>7+26</t>
  </si>
  <si>
    <t>7+ 25</t>
  </si>
  <si>
    <t>Jaringan Komputer I (Teori)</t>
  </si>
  <si>
    <t>Jaringan Komputer III (Praktek)</t>
  </si>
  <si>
    <t>Jaringan Komputer II (Teori/Praktek)</t>
  </si>
  <si>
    <t>12 + 12</t>
  </si>
  <si>
    <t>19.30 - 21.00</t>
  </si>
  <si>
    <t>TI*-13M, 14M</t>
  </si>
  <si>
    <t>4</t>
  </si>
  <si>
    <t>6+20</t>
  </si>
  <si>
    <t>20.00 - 21.40</t>
  </si>
  <si>
    <t>TI*-13M, 15M</t>
  </si>
  <si>
    <t>16.30- 18.00</t>
  </si>
  <si>
    <t>3+30</t>
  </si>
  <si>
    <t>5+17</t>
  </si>
  <si>
    <t>4 + 9</t>
  </si>
  <si>
    <t>11.00 - 13.00</t>
  </si>
  <si>
    <t>Sisanya</t>
  </si>
  <si>
    <t>Desain Grafis II (Praktek) -- sisanya</t>
  </si>
  <si>
    <t>15.30 - 17.00</t>
  </si>
  <si>
    <t>ADA KI</t>
  </si>
  <si>
    <t>SMK</t>
  </si>
  <si>
    <t>PONOROGO</t>
  </si>
  <si>
    <t>JAM 08-11</t>
  </si>
  <si>
    <t>DI c21-C23</t>
  </si>
  <si>
    <t>5 + 15</t>
  </si>
  <si>
    <t>Mi-15M, Si*-15M</t>
  </si>
  <si>
    <t>5.</t>
  </si>
  <si>
    <t>6.</t>
  </si>
  <si>
    <t>11.</t>
  </si>
  <si>
    <t>12.</t>
  </si>
  <si>
    <t>13.</t>
  </si>
  <si>
    <t>14.</t>
  </si>
  <si>
    <t>Tanggal  2  -  20 Mei 2016</t>
  </si>
  <si>
    <t>SI*-13M2, 14M2, 15M2, LAMA</t>
  </si>
  <si>
    <t>1+2+5 + 4</t>
  </si>
  <si>
    <t>Sistem Operasi dan Pengelolaan Instalasi  Komputer II (Teori)/ SO II / PIK II</t>
  </si>
  <si>
    <t>TI*-15A, Si*-Lama</t>
  </si>
  <si>
    <t>SI*-14C, LAMA</t>
  </si>
  <si>
    <t>24 + 3</t>
  </si>
  <si>
    <t xml:space="preserve">SI*-14M </t>
  </si>
  <si>
    <t>12+ 6</t>
  </si>
  <si>
    <t>SI*-13M, Si* LAMA</t>
  </si>
  <si>
    <t>23 + 1</t>
  </si>
  <si>
    <t>SI*-14B, LAMA</t>
  </si>
  <si>
    <t>Pancasila dan Kewarganegaraan / Pend. Kewarganegaraan</t>
  </si>
  <si>
    <t>Pancasila dan Kewarganegaraan/Pend. Kewarganegaraan / Pend. Pancasila</t>
  </si>
  <si>
    <t>SI*-13M, 14M, LAMA</t>
  </si>
  <si>
    <t>1+25 + 3</t>
  </si>
  <si>
    <t>1+11 + 5</t>
  </si>
  <si>
    <t>TI-13M, 14M, SI*-LAMA</t>
  </si>
  <si>
    <t>SI*-13M, Si*-LAMA</t>
  </si>
  <si>
    <t>MI-15M, Si*-LAMA</t>
  </si>
  <si>
    <t>4+2</t>
  </si>
  <si>
    <t>KA-15M, SI*-LAMA</t>
  </si>
  <si>
    <t>6 + 7</t>
  </si>
  <si>
    <t>KA-14M, Si*-LAMA</t>
  </si>
  <si>
    <t>18 + 1</t>
  </si>
  <si>
    <t>12+ 5</t>
  </si>
  <si>
    <t>SI*-13M, LAMA</t>
  </si>
  <si>
    <t>SI*-14M, 15M, LAMA</t>
  </si>
  <si>
    <t>2+21 + 3</t>
  </si>
  <si>
    <t>SI*-13B + LAMA</t>
  </si>
  <si>
    <t>1 + 3</t>
  </si>
  <si>
    <t>Pemrograman Database II (Teori)/ Pemrograman Basis Data II</t>
  </si>
  <si>
    <t>4+24 + 10</t>
  </si>
  <si>
    <t>Pemrograman Database II (Teori)/Pemrograman Basis Data II</t>
  </si>
  <si>
    <t>Pemrograman Web /Pemrg. Internet II (Teori)</t>
  </si>
  <si>
    <t>24 + 1</t>
  </si>
  <si>
    <t>30 + 6</t>
  </si>
  <si>
    <t>SI*-13B, LAMA</t>
  </si>
  <si>
    <t>14 + 9</t>
  </si>
  <si>
    <t>7+17 + 1</t>
  </si>
  <si>
    <t>SI*-15A,13B, LAMA</t>
  </si>
  <si>
    <t>SI*-14C , LAMA</t>
  </si>
  <si>
    <t>8 + 15</t>
  </si>
  <si>
    <t>17+4 +21 + 3</t>
  </si>
  <si>
    <t>SI*-13M, 14M, 15M, LAMA</t>
  </si>
  <si>
    <t>Desain Grafis II (Praktek)/ Desain Grafis</t>
  </si>
  <si>
    <t>2+21+3</t>
  </si>
  <si>
    <t>24 + 5</t>
  </si>
  <si>
    <t>Jaringan Komputer II (Praktek)/ Praktek Jaringan Komputer II</t>
  </si>
  <si>
    <t>SI*-14M, LAMA</t>
  </si>
  <si>
    <t>14 + 3</t>
  </si>
  <si>
    <t>TI*-15B, Ti*-LAMA</t>
  </si>
  <si>
    <t>23 +1</t>
  </si>
  <si>
    <t>TI*-15A, Ti*-LAMA</t>
  </si>
  <si>
    <t>27 + 1</t>
  </si>
  <si>
    <t>TI*-15M, Ti*-LAMA</t>
  </si>
  <si>
    <t>21 + 2</t>
  </si>
  <si>
    <t>TI*-14A, Ti*-LAMA</t>
  </si>
  <si>
    <t>23 + 4</t>
  </si>
  <si>
    <t>TI*-14M, Ti*-LAMA</t>
  </si>
  <si>
    <t>14 + 1</t>
  </si>
  <si>
    <t>21 + 4</t>
  </si>
  <si>
    <t>TI*-14D, Ti*-LAMA</t>
  </si>
  <si>
    <t>Pancasila dan Kewarganegaraan / Pendidikan Kewarganegaraan</t>
  </si>
  <si>
    <t>TI*-13D2, Ti*-LAMA</t>
  </si>
  <si>
    <t>TI*-13M3,15M2, Ti*-LAMA</t>
  </si>
  <si>
    <t>1+17 + 5</t>
  </si>
  <si>
    <t>1+ 3</t>
  </si>
  <si>
    <t>Si*--LAMA, Ti*-LAMA</t>
  </si>
  <si>
    <t xml:space="preserve">2+15 </t>
  </si>
  <si>
    <t>TI-13M, 14M,15M</t>
  </si>
  <si>
    <t>1+10+1</t>
  </si>
  <si>
    <t>Si*-LAMA, Ti*-LAMA</t>
  </si>
  <si>
    <t>2+ 1</t>
  </si>
  <si>
    <t>TI*-13D, Ti*-LAMA</t>
  </si>
  <si>
    <t>1 + 4</t>
  </si>
  <si>
    <t>TI*-13M, Ti*-LAMA</t>
  </si>
  <si>
    <t>SI*-LAMA</t>
  </si>
  <si>
    <t>10 + 5</t>
  </si>
  <si>
    <t>SI*-13B, Ti*-LAMA</t>
  </si>
  <si>
    <t>SI*-13M, Ti*-LAMA</t>
  </si>
  <si>
    <t>29 + 3</t>
  </si>
  <si>
    <t>SI*-14C, Ti*-LAMA</t>
  </si>
  <si>
    <t>15 + 2</t>
  </si>
  <si>
    <t>29+3 + 1</t>
  </si>
  <si>
    <t>SI*-13M, 14M, Ti*-LAMA</t>
  </si>
  <si>
    <t>TI*-15M1, Ti*-LAMA</t>
  </si>
  <si>
    <t>22 + 3</t>
  </si>
  <si>
    <t>Sistem Operasi dan Pengelolaan Instalasi  Komputer II (Teori) /  SO II / PIK II</t>
  </si>
  <si>
    <t>TI*-14B, Ti*-LAMA</t>
  </si>
  <si>
    <t>22 + 6</t>
  </si>
  <si>
    <t>Pemrograman Database (Teori) / Pemrograman Basis Data</t>
  </si>
  <si>
    <t>4 + 1</t>
  </si>
  <si>
    <t>TI*-14A , Ti*-LAMA</t>
  </si>
  <si>
    <t>23 + 3</t>
  </si>
  <si>
    <t>1+30 + 2</t>
  </si>
  <si>
    <t>TI*-13M, 15M, Ti*-LAMA</t>
  </si>
  <si>
    <t>Jaringan Komputer II (Praktek) / Praktek Jaringan Komputer II</t>
  </si>
  <si>
    <t>20 + 2</t>
  </si>
  <si>
    <t>Jaringan Komputer II (Praktek) / Praktek jaringan Komputer II</t>
  </si>
  <si>
    <t>SI*-13M,Si*- LAMA, Ti*-LAMA</t>
  </si>
  <si>
    <t>36 + 4 +1</t>
  </si>
  <si>
    <t>6 + 2</t>
  </si>
  <si>
    <t>Web Framework / Pemrograman Internet III</t>
  </si>
  <si>
    <t>TI*-13A, Ti*-LAMA</t>
  </si>
  <si>
    <t>14 + 8</t>
  </si>
  <si>
    <t>36 + 6</t>
  </si>
  <si>
    <t>30 + 3</t>
  </si>
  <si>
    <t>Pemrograman Mobil II (Take Home) / Pemrograman Lanjut II</t>
  </si>
  <si>
    <t>38 + 3</t>
  </si>
  <si>
    <t>1+29 + 1</t>
  </si>
  <si>
    <t>TI-13A,14A, Ti*-LAMA</t>
  </si>
  <si>
    <t>Pemrograman Mobil I (Teori) /Pemrograman Lanjut I</t>
  </si>
  <si>
    <t>28 + 2</t>
  </si>
  <si>
    <t>Desain Grafis II (Praktek)/ Desain Grafis -- Sisanya</t>
  </si>
  <si>
    <t>22+1</t>
  </si>
  <si>
    <t>Etika Profesi / Bimbingan Karier</t>
  </si>
  <si>
    <t>Ti*-LAMA, Ti*-Lama</t>
  </si>
  <si>
    <t>TI-13M,14M, Mi-13M</t>
  </si>
  <si>
    <t>1+11+1</t>
  </si>
  <si>
    <t>TI*-13A, Ti*-13M</t>
  </si>
  <si>
    <t>2 + 20</t>
  </si>
  <si>
    <t>Arsitektur &amp; Organisasi Komputer / Sistem Digital</t>
  </si>
  <si>
    <t>7+15 + 5</t>
  </si>
  <si>
    <t>TI*-13M,14M, Ti*-LAMA</t>
  </si>
  <si>
    <t>TI*-14M, Ti*-Lama</t>
  </si>
  <si>
    <t>Data Mining / Kalkulus II</t>
  </si>
  <si>
    <t>31 + 1</t>
  </si>
  <si>
    <t>Kecerdasan Buatan I / Sistem Pakar</t>
  </si>
  <si>
    <t>15 + 1</t>
  </si>
  <si>
    <t>30 + 1 + 1</t>
  </si>
  <si>
    <t>TI*-15M, Ti*-LAMA, Ti*-Lama</t>
  </si>
  <si>
    <t>DOSEN PENGUJI / PENGAMPU</t>
  </si>
  <si>
    <t>Surakarta, 25 April 2016</t>
  </si>
  <si>
    <t>Sistem Basis Data dan Perancangan Basis Data (Teori) / Basis Data Lanjut</t>
  </si>
  <si>
    <t>TI*-15C, Ti*-LAMA</t>
  </si>
  <si>
    <t>TI*-15M, Ti*-LaMa</t>
  </si>
  <si>
    <t>12 + 1</t>
  </si>
  <si>
    <t>Sistem Basis Data dan Perancangan Basis Data (Teori) / Perancangan &amp; Manajemen Database / SBD/Basis Data Lanjut</t>
  </si>
  <si>
    <t>Pemrograman Berorientasi Objek (Teori) / Bahasa Pemrograman / PBO</t>
  </si>
  <si>
    <t>TI*-15C, Ti*-Lama</t>
  </si>
  <si>
    <t>Pemrograman Berorientasi Objek (Teori)/ Bhs Pemrograman / PBO</t>
  </si>
  <si>
    <t>11 + 1 + 1</t>
  </si>
  <si>
    <t xml:space="preserve">Pendaftaran dimulai : Senin, 9 Mei 2016 s/d Selasa, 24 Mei 2016 </t>
  </si>
  <si>
    <t>Ka-14M</t>
  </si>
  <si>
    <t>Untuk Strata 1 : Pada kolom Jurusan tertulis : SI * atau TI *</t>
  </si>
  <si>
    <t>SI*- 15B</t>
  </si>
</sst>
</file>

<file path=xl/styles.xml><?xml version="1.0" encoding="utf-8"?>
<styleSheet xmlns="http://schemas.openxmlformats.org/spreadsheetml/2006/main">
  <fonts count="4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u/>
      <sz val="11"/>
      <name val="Times New Roman"/>
      <family val="1"/>
    </font>
    <font>
      <b/>
      <sz val="9"/>
      <name val="Terminal"/>
      <family val="3"/>
      <charset val="255"/>
    </font>
    <font>
      <b/>
      <sz val="10"/>
      <name val="Arial"/>
      <family val="2"/>
    </font>
    <font>
      <b/>
      <sz val="20"/>
      <name val="Calligrapher"/>
    </font>
    <font>
      <b/>
      <sz val="16"/>
      <name val="Tahoma"/>
      <family val="2"/>
    </font>
    <font>
      <b/>
      <sz val="13.5"/>
      <name val="Tahoma"/>
      <family val="2"/>
    </font>
    <font>
      <b/>
      <sz val="12"/>
      <name val="System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b/>
      <sz val="13.5"/>
      <name val="Terminal"/>
      <family val="3"/>
      <charset val="255"/>
    </font>
    <font>
      <i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24"/>
      <name val="Calligrapher"/>
    </font>
    <font>
      <b/>
      <i/>
      <sz val="16"/>
      <name val="Times New Roman"/>
      <family val="1"/>
    </font>
    <font>
      <sz val="20"/>
      <name val="Times New Roman"/>
      <family val="1"/>
    </font>
    <font>
      <sz val="28"/>
      <name val="Times New Roman"/>
      <family val="1"/>
    </font>
    <font>
      <sz val="10"/>
      <name val="Calibri"/>
      <family val="2"/>
    </font>
    <font>
      <sz val="11"/>
      <color rgb="FF0000FF"/>
      <name val="Times New Roman"/>
      <family val="1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sz val="10"/>
      <color rgb="FF0000FF"/>
      <name val="Calibri"/>
      <family val="2"/>
    </font>
    <font>
      <sz val="9"/>
      <color rgb="FF0000FF"/>
      <name val="Arial"/>
      <family val="2"/>
    </font>
    <font>
      <sz val="12"/>
      <color rgb="FF0000FF"/>
      <name val="Times New Roman"/>
      <family val="1"/>
    </font>
    <font>
      <sz val="12"/>
      <name val="Arial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b/>
      <sz val="16"/>
      <name val="Times New Roman"/>
      <family val="1"/>
    </font>
    <font>
      <sz val="14"/>
      <name val="Calibri"/>
      <family val="2"/>
    </font>
    <font>
      <sz val="16"/>
      <name val="Calibri"/>
      <family val="2"/>
    </font>
    <font>
      <sz val="12"/>
      <color rgb="FF0000FF"/>
      <name val="Calibri"/>
      <family val="2"/>
    </font>
    <font>
      <sz val="12"/>
      <name val="Calibri"/>
      <family val="2"/>
    </font>
    <font>
      <b/>
      <sz val="10"/>
      <color rgb="FF0000FF"/>
      <name val="Arial"/>
      <family val="2"/>
    </font>
    <font>
      <b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7" xfId="0" applyBorder="1"/>
    <xf numFmtId="0" fontId="4" fillId="0" borderId="9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7" fillId="0" borderId="6" xfId="0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5" fillId="0" borderId="0" xfId="0" applyFont="1"/>
    <xf numFmtId="0" fontId="8" fillId="0" borderId="0" xfId="0" applyFont="1" applyFill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4" fontId="4" fillId="0" borderId="5" xfId="0" quotePrefix="1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4" borderId="0" xfId="0" applyFill="1"/>
    <xf numFmtId="0" fontId="2" fillId="0" borderId="3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/>
    </xf>
    <xf numFmtId="0" fontId="1" fillId="0" borderId="0" xfId="0" applyFont="1"/>
    <xf numFmtId="0" fontId="23" fillId="0" borderId="0" xfId="0" applyFont="1" applyAlignment="1">
      <alignment vertical="center"/>
    </xf>
    <xf numFmtId="0" fontId="24" fillId="0" borderId="0" xfId="0" quotePrefix="1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0" borderId="0" xfId="0" applyFont="1"/>
    <xf numFmtId="0" fontId="23" fillId="0" borderId="0" xfId="0" quotePrefix="1" applyFont="1" applyAlignment="1">
      <alignment vertical="center"/>
    </xf>
    <xf numFmtId="0" fontId="2" fillId="0" borderId="0" xfId="0" applyFont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0" xfId="0" quotePrefix="1" applyFont="1"/>
    <xf numFmtId="0" fontId="1" fillId="0" borderId="0" xfId="0" applyFont="1" applyBorder="1" applyAlignment="1">
      <alignment vertical="center"/>
    </xf>
    <xf numFmtId="0" fontId="1" fillId="0" borderId="0" xfId="0" applyFont="1" applyFill="1"/>
    <xf numFmtId="0" fontId="1" fillId="0" borderId="16" xfId="0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0" fontId="2" fillId="0" borderId="17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19" fillId="0" borderId="4" xfId="0" applyFont="1" applyBorder="1" applyAlignment="1">
      <alignment vertical="top"/>
    </xf>
    <xf numFmtId="14" fontId="26" fillId="0" borderId="1" xfId="0" applyNumberFormat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1" fillId="0" borderId="19" xfId="0" applyFont="1" applyBorder="1"/>
    <xf numFmtId="0" fontId="1" fillId="0" borderId="0" xfId="0" applyFont="1" applyAlignment="1">
      <alignment horizontal="center"/>
    </xf>
    <xf numFmtId="0" fontId="8" fillId="0" borderId="20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" fontId="1" fillId="0" borderId="0" xfId="0" applyNumberFormat="1" applyFont="1"/>
    <xf numFmtId="1" fontId="11" fillId="0" borderId="0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7" fillId="0" borderId="21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1" fillId="0" borderId="16" xfId="0" applyNumberFormat="1" applyFont="1" applyBorder="1"/>
    <xf numFmtId="1" fontId="7" fillId="0" borderId="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7" fillId="2" borderId="0" xfId="0" applyNumberFormat="1" applyFont="1" applyFill="1" applyBorder="1" applyAlignment="1">
      <alignment horizontal="center" vertical="center"/>
    </xf>
    <xf numFmtId="14" fontId="4" fillId="0" borderId="22" xfId="0" quotePrefix="1" applyNumberFormat="1" applyFont="1" applyBorder="1" applyAlignment="1">
      <alignment horizontal="center" vertical="center"/>
    </xf>
    <xf numFmtId="14" fontId="4" fillId="0" borderId="0" xfId="0" quotePrefix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" fontId="1" fillId="0" borderId="23" xfId="0" applyNumberFormat="1" applyFont="1" applyFill="1" applyBorder="1" applyAlignment="1"/>
    <xf numFmtId="0" fontId="1" fillId="0" borderId="24" xfId="0" applyFont="1" applyFill="1" applyBorder="1" applyAlignment="1"/>
    <xf numFmtId="0" fontId="1" fillId="0" borderId="25" xfId="0" applyFont="1" applyFill="1" applyBorder="1" applyAlignment="1"/>
    <xf numFmtId="0" fontId="1" fillId="0" borderId="23" xfId="0" applyFont="1" applyFill="1" applyBorder="1" applyAlignment="1"/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1" fillId="0" borderId="21" xfId="0" applyNumberFormat="1" applyFont="1" applyFill="1" applyBorder="1" applyAlignment="1"/>
    <xf numFmtId="0" fontId="1" fillId="0" borderId="15" xfId="0" applyFont="1" applyFill="1" applyBorder="1" applyAlignment="1"/>
    <xf numFmtId="0" fontId="1" fillId="0" borderId="30" xfId="0" applyFont="1" applyFill="1" applyBorder="1" applyAlignment="1"/>
    <xf numFmtId="0" fontId="1" fillId="0" borderId="21" xfId="0" applyFont="1" applyFill="1" applyBorder="1" applyAlignment="1"/>
    <xf numFmtId="0" fontId="1" fillId="0" borderId="21" xfId="0" applyFont="1" applyFill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33" xfId="0" applyFont="1" applyBorder="1"/>
    <xf numFmtId="0" fontId="8" fillId="0" borderId="19" xfId="0" applyFont="1" applyBorder="1" applyAlignment="1">
      <alignment horizontal="left" vertical="center"/>
    </xf>
    <xf numFmtId="1" fontId="7" fillId="0" borderId="34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" fillId="0" borderId="0" xfId="0" applyFont="1" applyFill="1" applyBorder="1"/>
    <xf numFmtId="0" fontId="2" fillId="0" borderId="22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0" fillId="0" borderId="35" xfId="0" applyBorder="1"/>
    <xf numFmtId="0" fontId="12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0" fillId="0" borderId="18" xfId="0" applyFill="1" applyBorder="1"/>
    <xf numFmtId="0" fontId="0" fillId="0" borderId="18" xfId="0" applyBorder="1"/>
    <xf numFmtId="0" fontId="0" fillId="5" borderId="1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19" fillId="0" borderId="4" xfId="0" applyFont="1" applyFill="1" applyBorder="1" applyAlignment="1">
      <alignment vertical="top"/>
    </xf>
    <xf numFmtId="1" fontId="1" fillId="0" borderId="4" xfId="0" applyNumberFormat="1" applyFont="1" applyFill="1" applyBorder="1" applyAlignment="1">
      <alignment vertical="center"/>
    </xf>
    <xf numFmtId="14" fontId="26" fillId="0" borderId="18" xfId="0" quotePrefix="1" applyNumberFormat="1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/>
    <xf numFmtId="0" fontId="1" fillId="0" borderId="18" xfId="0" applyFont="1" applyFill="1" applyBorder="1" applyAlignment="1"/>
    <xf numFmtId="0" fontId="1" fillId="0" borderId="39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Continuous" vertical="center"/>
    </xf>
    <xf numFmtId="0" fontId="1" fillId="0" borderId="40" xfId="0" applyFont="1" applyFill="1" applyBorder="1" applyAlignment="1"/>
    <xf numFmtId="0" fontId="8" fillId="0" borderId="6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4" fillId="0" borderId="5" xfId="0" applyFont="1" applyFill="1" applyBorder="1" applyAlignment="1">
      <alignment vertical="center"/>
    </xf>
    <xf numFmtId="0" fontId="1" fillId="0" borderId="5" xfId="0" applyFont="1" applyBorder="1"/>
    <xf numFmtId="1" fontId="1" fillId="0" borderId="5" xfId="0" applyNumberFormat="1" applyFont="1" applyBorder="1"/>
    <xf numFmtId="0" fontId="1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Continuous" vertical="center"/>
    </xf>
    <xf numFmtId="0" fontId="1" fillId="0" borderId="5" xfId="0" applyFont="1" applyBorder="1" applyAlignment="1">
      <alignment vertical="center"/>
    </xf>
    <xf numFmtId="0" fontId="1" fillId="0" borderId="5" xfId="0" quotePrefix="1" applyFont="1" applyBorder="1"/>
    <xf numFmtId="0" fontId="1" fillId="0" borderId="0" xfId="0" quotePrefix="1" applyFont="1" applyBorder="1"/>
    <xf numFmtId="0" fontId="7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/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1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4" fontId="3" fillId="0" borderId="18" xfId="0" quotePrefix="1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37" xfId="0" applyFont="1" applyFill="1" applyBorder="1" applyAlignment="1">
      <alignment horizontal="left"/>
    </xf>
    <xf numFmtId="0" fontId="8" fillId="0" borderId="42" xfId="0" applyFont="1" applyBorder="1" applyAlignment="1">
      <alignment horizontal="left"/>
    </xf>
    <xf numFmtId="1" fontId="3" fillId="0" borderId="34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vertical="center"/>
    </xf>
    <xf numFmtId="0" fontId="12" fillId="0" borderId="37" xfId="0" applyFont="1" applyBorder="1"/>
    <xf numFmtId="0" fontId="12" fillId="0" borderId="7" xfId="0" applyFont="1" applyBorder="1" applyAlignment="1">
      <alignment horizontal="left" vertical="center"/>
    </xf>
    <xf numFmtId="1" fontId="1" fillId="0" borderId="22" xfId="0" applyNumberFormat="1" applyFont="1" applyFill="1" applyBorder="1" applyAlignment="1"/>
    <xf numFmtId="0" fontId="1" fillId="0" borderId="22" xfId="0" applyFont="1" applyFill="1" applyBorder="1" applyAlignment="1"/>
    <xf numFmtId="0" fontId="1" fillId="0" borderId="22" xfId="0" applyFont="1" applyFill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32" fillId="0" borderId="3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0" fillId="0" borderId="7" xfId="0" quotePrefix="1" applyBorder="1" applyAlignment="1">
      <alignment horizontal="center"/>
    </xf>
    <xf numFmtId="0" fontId="33" fillId="0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vertical="center"/>
    </xf>
    <xf numFmtId="0" fontId="33" fillId="0" borderId="7" xfId="0" applyFont="1" applyFill="1" applyBorder="1" applyAlignment="1" applyProtection="1">
      <alignment horizontal="left" vertical="center"/>
    </xf>
    <xf numFmtId="14" fontId="4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44" xfId="0" applyFont="1" applyFill="1" applyBorder="1" applyAlignment="1"/>
    <xf numFmtId="0" fontId="1" fillId="0" borderId="31" xfId="0" applyFont="1" applyFill="1" applyBorder="1" applyAlignment="1"/>
    <xf numFmtId="0" fontId="7" fillId="0" borderId="39" xfId="0" applyFont="1" applyFill="1" applyBorder="1" applyAlignment="1">
      <alignment horizontal="left" vertical="center"/>
    </xf>
    <xf numFmtId="1" fontId="7" fillId="7" borderId="6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center"/>
    </xf>
    <xf numFmtId="1" fontId="1" fillId="0" borderId="0" xfId="0" applyNumberFormat="1" applyFont="1" applyFill="1"/>
    <xf numFmtId="0" fontId="12" fillId="0" borderId="35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1" fontId="1" fillId="0" borderId="0" xfId="0" applyNumberFormat="1" applyFont="1" applyBorder="1"/>
    <xf numFmtId="0" fontId="2" fillId="0" borderId="50" xfId="0" applyFont="1" applyBorder="1" applyAlignment="1">
      <alignment horizontal="center" vertical="center"/>
    </xf>
    <xf numFmtId="14" fontId="4" fillId="0" borderId="16" xfId="0" quotePrefix="1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" fontId="1" fillId="0" borderId="28" xfId="0" applyNumberFormat="1" applyFont="1" applyFill="1" applyBorder="1" applyAlignment="1"/>
    <xf numFmtId="0" fontId="1" fillId="0" borderId="28" xfId="0" applyFont="1" applyFill="1" applyBorder="1" applyAlignment="1"/>
    <xf numFmtId="0" fontId="1" fillId="0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52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2" fillId="0" borderId="22" xfId="0" applyFont="1" applyFill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1" fontId="3" fillId="0" borderId="46" xfId="0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1" fontId="7" fillId="0" borderId="38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9" borderId="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4" fontId="3" fillId="0" borderId="0" xfId="0" quotePrefix="1" applyNumberFormat="1" applyFont="1" applyFill="1" applyBorder="1" applyAlignment="1">
      <alignment horizontal="center" vertical="center"/>
    </xf>
    <xf numFmtId="14" fontId="26" fillId="0" borderId="18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 wrapText="1"/>
    </xf>
    <xf numFmtId="0" fontId="0" fillId="0" borderId="7" xfId="0" applyFill="1" applyBorder="1"/>
    <xf numFmtId="0" fontId="18" fillId="0" borderId="18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0" fillId="0" borderId="36" xfId="0" applyFill="1" applyBorder="1"/>
    <xf numFmtId="0" fontId="18" fillId="0" borderId="34" xfId="0" applyFont="1" applyFill="1" applyBorder="1" applyAlignment="1">
      <alignment horizontal="center"/>
    </xf>
    <xf numFmtId="0" fontId="0" fillId="0" borderId="35" xfId="0" applyFill="1" applyBorder="1"/>
    <xf numFmtId="0" fontId="39" fillId="0" borderId="65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center" vertical="center"/>
    </xf>
    <xf numFmtId="0" fontId="40" fillId="0" borderId="46" xfId="0" applyFont="1" applyFill="1" applyBorder="1" applyAlignment="1">
      <alignment horizontal="left" vertical="center"/>
    </xf>
    <xf numFmtId="1" fontId="36" fillId="0" borderId="46" xfId="0" applyNumberFormat="1" applyFont="1" applyFill="1" applyBorder="1" applyAlignment="1">
      <alignment vertical="center"/>
    </xf>
    <xf numFmtId="0" fontId="32" fillId="0" borderId="4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/>
    </xf>
    <xf numFmtId="0" fontId="8" fillId="0" borderId="42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 vertical="center"/>
    </xf>
    <xf numFmtId="0" fontId="44" fillId="0" borderId="46" xfId="0" applyFont="1" applyFill="1" applyBorder="1" applyAlignment="1">
      <alignment horizontal="left" vertical="center"/>
    </xf>
    <xf numFmtId="0" fontId="46" fillId="0" borderId="7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1" fillId="0" borderId="67" xfId="0" applyFont="1" applyBorder="1"/>
    <xf numFmtId="0" fontId="44" fillId="0" borderId="46" xfId="0" applyFont="1" applyFill="1" applyBorder="1" applyAlignment="1">
      <alignment horizontal="left" vertical="center" wrapText="1"/>
    </xf>
    <xf numFmtId="0" fontId="7" fillId="0" borderId="68" xfId="0" applyFont="1" applyBorder="1" applyAlignment="1">
      <alignment horizontal="left" vertical="center"/>
    </xf>
    <xf numFmtId="14" fontId="26" fillId="7" borderId="1" xfId="0" quotePrefix="1" applyNumberFormat="1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7" fillId="10" borderId="34" xfId="0" applyNumberFormat="1" applyFont="1" applyFill="1" applyBorder="1" applyAlignment="1">
      <alignment horizontal="center" vertical="center"/>
    </xf>
    <xf numFmtId="1" fontId="1" fillId="0" borderId="35" xfId="0" applyNumberFormat="1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Border="1"/>
    <xf numFmtId="1" fontId="1" fillId="0" borderId="4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32" fillId="0" borderId="10" xfId="0" applyFont="1" applyFill="1" applyBorder="1" applyAlignment="1">
      <alignment horizontal="left" vertical="center"/>
    </xf>
    <xf numFmtId="0" fontId="32" fillId="0" borderId="4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left" vertical="center" wrapText="1"/>
    </xf>
    <xf numFmtId="0" fontId="37" fillId="0" borderId="34" xfId="0" applyFont="1" applyFill="1" applyBorder="1" applyAlignment="1">
      <alignment horizontal="left" vertical="center"/>
    </xf>
    <xf numFmtId="0" fontId="2" fillId="7" borderId="3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37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34" fillId="0" borderId="34" xfId="0" applyNumberFormat="1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 wrapText="1"/>
    </xf>
    <xf numFmtId="0" fontId="35" fillId="0" borderId="47" xfId="0" applyFont="1" applyFill="1" applyBorder="1" applyAlignment="1">
      <alignment horizontal="left" vertical="center" wrapText="1"/>
    </xf>
    <xf numFmtId="1" fontId="7" fillId="0" borderId="7" xfId="0" quotePrefix="1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33" fillId="7" borderId="7" xfId="0" applyFont="1" applyFill="1" applyBorder="1" applyAlignment="1">
      <alignment horizontal="left" vertical="center"/>
    </xf>
    <xf numFmtId="0" fontId="0" fillId="7" borderId="7" xfId="0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37" xfId="0" applyFont="1" applyFill="1" applyBorder="1" applyAlignment="1">
      <alignment horizontal="center"/>
    </xf>
    <xf numFmtId="0" fontId="33" fillId="7" borderId="7" xfId="0" applyFont="1" applyFill="1" applyBorder="1" applyAlignment="1" applyProtection="1">
      <alignment horizontal="left" vertical="center"/>
    </xf>
    <xf numFmtId="0" fontId="17" fillId="7" borderId="6" xfId="0" applyFont="1" applyFill="1" applyBorder="1" applyAlignment="1">
      <alignment horizontal="center"/>
    </xf>
    <xf numFmtId="14" fontId="26" fillId="7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left" vertical="center" wrapText="1"/>
    </xf>
    <xf numFmtId="0" fontId="1" fillId="7" borderId="65" xfId="0" applyFont="1" applyFill="1" applyBorder="1" applyAlignment="1">
      <alignment horizontal="left" vertical="center"/>
    </xf>
    <xf numFmtId="0" fontId="17" fillId="10" borderId="6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0" borderId="37" xfId="0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8" xfId="0" applyNumberFormat="1" applyFont="1" applyFill="1" applyBorder="1" applyAlignment="1">
      <alignment horizontal="center" vertical="center"/>
    </xf>
    <xf numFmtId="14" fontId="47" fillId="0" borderId="18" xfId="0" applyNumberFormat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left" vertical="center"/>
    </xf>
    <xf numFmtId="0" fontId="33" fillId="8" borderId="7" xfId="0" applyFont="1" applyFill="1" applyBorder="1" applyAlignment="1" applyProtection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2" fillId="0" borderId="10" xfId="0" applyFont="1" applyFill="1" applyBorder="1" applyAlignment="1">
      <alignment horizontal="left" vertical="center"/>
    </xf>
    <xf numFmtId="0" fontId="32" fillId="0" borderId="48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37" xfId="0" applyNumberFormat="1" applyFont="1" applyFill="1" applyBorder="1" applyAlignment="1">
      <alignment horizontal="center" vertical="center"/>
    </xf>
    <xf numFmtId="1" fontId="1" fillId="0" borderId="34" xfId="0" applyNumberFormat="1" applyFont="1" applyFill="1" applyBorder="1" applyAlignment="1">
      <alignment horizontal="left" vertical="center"/>
    </xf>
    <xf numFmtId="1" fontId="1" fillId="0" borderId="10" xfId="0" applyNumberFormat="1" applyFont="1" applyFill="1" applyBorder="1" applyAlignment="1">
      <alignment horizontal="left" vertical="center"/>
    </xf>
    <xf numFmtId="1" fontId="1" fillId="0" borderId="38" xfId="0" applyNumberFormat="1" applyFont="1" applyFill="1" applyBorder="1" applyAlignment="1">
      <alignment horizontal="left" vertical="center"/>
    </xf>
    <xf numFmtId="1" fontId="1" fillId="0" borderId="48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0" fontId="45" fillId="0" borderId="34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left" vertical="center" wrapText="1"/>
    </xf>
    <xf numFmtId="0" fontId="45" fillId="0" borderId="18" xfId="0" applyFont="1" applyFill="1" applyBorder="1" applyAlignment="1">
      <alignment horizontal="left" vertical="center" wrapText="1"/>
    </xf>
    <xf numFmtId="0" fontId="45" fillId="0" borderId="39" xfId="0" applyFont="1" applyFill="1" applyBorder="1" applyAlignment="1">
      <alignment horizontal="left" vertical="center" wrapText="1"/>
    </xf>
    <xf numFmtId="0" fontId="45" fillId="0" borderId="38" xfId="0" applyFont="1" applyFill="1" applyBorder="1" applyAlignment="1">
      <alignment horizontal="left" vertical="center" wrapText="1"/>
    </xf>
    <xf numFmtId="0" fontId="45" fillId="0" borderId="4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15" fontId="22" fillId="0" borderId="0" xfId="0" quotePrefix="1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1" fontId="4" fillId="2" borderId="45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2" borderId="54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1" fillId="2" borderId="45" xfId="0" applyFont="1" applyFill="1" applyBorder="1" applyAlignment="1">
      <alignment horizontal="center" vertical="center"/>
    </xf>
    <xf numFmtId="0" fontId="41" fillId="2" borderId="2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left" vertical="center" wrapText="1"/>
    </xf>
    <xf numFmtId="0" fontId="31" fillId="0" borderId="39" xfId="0" applyFont="1" applyFill="1" applyBorder="1" applyAlignment="1">
      <alignment horizontal="left" vertical="center" wrapText="1"/>
    </xf>
    <xf numFmtId="0" fontId="31" fillId="0" borderId="38" xfId="0" applyFont="1" applyFill="1" applyBorder="1" applyAlignment="1">
      <alignment horizontal="left" vertical="center" wrapText="1"/>
    </xf>
    <xf numFmtId="0" fontId="31" fillId="0" borderId="48" xfId="0" applyFont="1" applyFill="1" applyBorder="1" applyAlignment="1">
      <alignment horizontal="left" vertical="center" wrapText="1"/>
    </xf>
    <xf numFmtId="1" fontId="1" fillId="0" borderId="18" xfId="0" applyNumberFormat="1" applyFont="1" applyFill="1" applyBorder="1" applyAlignment="1">
      <alignment horizontal="left" vertical="center"/>
    </xf>
    <xf numFmtId="1" fontId="1" fillId="0" borderId="39" xfId="0" applyNumberFormat="1" applyFont="1" applyFill="1" applyBorder="1" applyAlignment="1">
      <alignment horizontal="left" vertical="center"/>
    </xf>
    <xf numFmtId="0" fontId="31" fillId="0" borderId="46" xfId="0" applyFont="1" applyFill="1" applyBorder="1" applyAlignment="1">
      <alignment horizontal="left" vertical="center" wrapText="1"/>
    </xf>
    <xf numFmtId="0" fontId="31" fillId="0" borderId="47" xfId="0" applyFont="1" applyFill="1" applyBorder="1" applyAlignment="1">
      <alignment horizontal="left" vertical="center" wrapText="1"/>
    </xf>
    <xf numFmtId="0" fontId="28" fillId="2" borderId="46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/>
    </xf>
    <xf numFmtId="0" fontId="28" fillId="2" borderId="47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1" fontId="5" fillId="0" borderId="46" xfId="0" applyNumberFormat="1" applyFont="1" applyFill="1" applyBorder="1" applyAlignment="1">
      <alignment horizontal="left" vertical="center"/>
    </xf>
    <xf numFmtId="1" fontId="5" fillId="0" borderId="47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" fontId="7" fillId="0" borderId="6" xfId="0" quotePrefix="1" applyNumberFormat="1" applyFont="1" applyFill="1" applyBorder="1" applyAlignment="1">
      <alignment horizontal="center" vertical="center"/>
    </xf>
    <xf numFmtId="1" fontId="7" fillId="0" borderId="1" xfId="0" quotePrefix="1" applyNumberFormat="1" applyFont="1" applyFill="1" applyBorder="1" applyAlignment="1">
      <alignment horizontal="center" vertical="center"/>
    </xf>
    <xf numFmtId="1" fontId="7" fillId="0" borderId="37" xfId="0" quotePrefix="1" applyNumberFormat="1" applyFont="1" applyFill="1" applyBorder="1" applyAlignment="1">
      <alignment horizontal="center" vertical="center"/>
    </xf>
    <xf numFmtId="1" fontId="1" fillId="0" borderId="34" xfId="0" applyNumberFormat="1" applyFont="1" applyFill="1" applyBorder="1" applyAlignment="1">
      <alignment horizontal="left" vertical="center" wrapText="1"/>
    </xf>
    <xf numFmtId="1" fontId="1" fillId="0" borderId="10" xfId="0" applyNumberFormat="1" applyFont="1" applyFill="1" applyBorder="1" applyAlignment="1">
      <alignment horizontal="left" vertical="center" wrapText="1"/>
    </xf>
    <xf numFmtId="1" fontId="1" fillId="0" borderId="18" xfId="0" applyNumberFormat="1" applyFont="1" applyFill="1" applyBorder="1" applyAlignment="1">
      <alignment horizontal="left" vertical="center" wrapText="1"/>
    </xf>
    <xf numFmtId="1" fontId="1" fillId="0" borderId="39" xfId="0" applyNumberFormat="1" applyFont="1" applyFill="1" applyBorder="1" applyAlignment="1">
      <alignment horizontal="left" vertical="center" wrapText="1"/>
    </xf>
    <xf numFmtId="1" fontId="1" fillId="0" borderId="38" xfId="0" applyNumberFormat="1" applyFont="1" applyFill="1" applyBorder="1" applyAlignment="1">
      <alignment horizontal="left" vertical="center" wrapText="1"/>
    </xf>
    <xf numFmtId="1" fontId="1" fillId="0" borderId="48" xfId="0" applyNumberFormat="1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39" fillId="0" borderId="34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39" fillId="0" borderId="18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45" fillId="0" borderId="34" xfId="0" applyFont="1" applyFill="1" applyBorder="1" applyAlignment="1">
      <alignment vertical="center" wrapText="1"/>
    </xf>
    <xf numFmtId="0" fontId="45" fillId="0" borderId="10" xfId="0" applyFont="1" applyFill="1" applyBorder="1" applyAlignment="1">
      <alignment vertical="center" wrapText="1"/>
    </xf>
    <xf numFmtId="0" fontId="45" fillId="0" borderId="18" xfId="0" applyFont="1" applyFill="1" applyBorder="1" applyAlignment="1">
      <alignment vertical="center" wrapText="1"/>
    </xf>
    <xf numFmtId="0" fontId="45" fillId="0" borderId="39" xfId="0" applyFont="1" applyFill="1" applyBorder="1" applyAlignment="1">
      <alignment vertical="center" wrapText="1"/>
    </xf>
    <xf numFmtId="1" fontId="1" fillId="0" borderId="46" xfId="0" applyNumberFormat="1" applyFont="1" applyFill="1" applyBorder="1" applyAlignment="1">
      <alignment horizontal="left" vertical="center" wrapText="1"/>
    </xf>
    <xf numFmtId="1" fontId="1" fillId="0" borderId="47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45" fillId="0" borderId="34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0" fontId="45" fillId="0" borderId="39" xfId="0" applyFont="1" applyFill="1" applyBorder="1" applyAlignment="1">
      <alignment horizontal="left" vertical="center"/>
    </xf>
    <xf numFmtId="0" fontId="45" fillId="0" borderId="38" xfId="0" applyFont="1" applyFill="1" applyBorder="1" applyAlignment="1">
      <alignment horizontal="left" vertical="center"/>
    </xf>
    <xf numFmtId="0" fontId="45" fillId="0" borderId="48" xfId="0" applyFont="1" applyFill="1" applyBorder="1" applyAlignment="1">
      <alignment horizontal="left" vertical="center"/>
    </xf>
    <xf numFmtId="0" fontId="40" fillId="0" borderId="34" xfId="0" applyFont="1" applyFill="1" applyBorder="1" applyAlignment="1">
      <alignment horizontal="left" vertical="center"/>
    </xf>
    <xf numFmtId="0" fontId="40" fillId="0" borderId="38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1" fontId="38" fillId="0" borderId="34" xfId="0" applyNumberFormat="1" applyFont="1" applyFill="1" applyBorder="1" applyAlignment="1">
      <alignment horizontal="left" vertical="center"/>
    </xf>
    <xf numFmtId="1" fontId="38" fillId="0" borderId="10" xfId="0" applyNumberFormat="1" applyFont="1" applyFill="1" applyBorder="1" applyAlignment="1">
      <alignment horizontal="left" vertical="center"/>
    </xf>
    <xf numFmtId="1" fontId="38" fillId="0" borderId="38" xfId="0" applyNumberFormat="1" applyFont="1" applyFill="1" applyBorder="1" applyAlignment="1">
      <alignment horizontal="left" vertical="center"/>
    </xf>
    <xf numFmtId="1" fontId="38" fillId="0" borderId="48" xfId="0" applyNumberFormat="1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left" vertical="center" wrapText="1"/>
    </xf>
    <xf numFmtId="0" fontId="44" fillId="0" borderId="18" xfId="0" applyFont="1" applyFill="1" applyBorder="1" applyAlignment="1">
      <alignment horizontal="left" vertical="center" wrapText="1"/>
    </xf>
    <xf numFmtId="1" fontId="5" fillId="0" borderId="34" xfId="0" applyNumberFormat="1" applyFont="1" applyFill="1" applyBorder="1" applyAlignment="1">
      <alignment horizontal="left" vertical="center"/>
    </xf>
    <xf numFmtId="1" fontId="5" fillId="0" borderId="10" xfId="0" applyNumberFormat="1" applyFont="1" applyFill="1" applyBorder="1" applyAlignment="1">
      <alignment horizontal="left" vertical="center"/>
    </xf>
    <xf numFmtId="1" fontId="5" fillId="0" borderId="18" xfId="0" applyNumberFormat="1" applyFont="1" applyFill="1" applyBorder="1" applyAlignment="1">
      <alignment horizontal="left" vertical="center"/>
    </xf>
    <xf numFmtId="1" fontId="5" fillId="0" borderId="39" xfId="0" applyNumberFormat="1" applyFont="1" applyFill="1" applyBorder="1" applyAlignment="1">
      <alignment horizontal="left" vertical="center"/>
    </xf>
    <xf numFmtId="1" fontId="5" fillId="0" borderId="38" xfId="0" applyNumberFormat="1" applyFont="1" applyFill="1" applyBorder="1" applyAlignment="1">
      <alignment horizontal="left" vertical="center"/>
    </xf>
    <xf numFmtId="1" fontId="5" fillId="0" borderId="48" xfId="0" applyNumberFormat="1" applyFont="1" applyFill="1" applyBorder="1" applyAlignment="1">
      <alignment horizontal="left"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 wrapText="1"/>
    </xf>
    <xf numFmtId="0" fontId="37" fillId="0" borderId="38" xfId="0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center"/>
    </xf>
    <xf numFmtId="0" fontId="46" fillId="0" borderId="37" xfId="0" applyFont="1" applyBorder="1" applyAlignment="1">
      <alignment horizontal="left" vertical="center"/>
    </xf>
    <xf numFmtId="0" fontId="0" fillId="0" borderId="1" xfId="0" applyFill="1" applyBorder="1"/>
    <xf numFmtId="0" fontId="44" fillId="0" borderId="34" xfId="0" applyFont="1" applyFill="1" applyBorder="1" applyAlignment="1">
      <alignment horizontal="left" vertical="center"/>
    </xf>
    <xf numFmtId="0" fontId="44" fillId="0" borderId="38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left" vertical="center"/>
    </xf>
    <xf numFmtId="0" fontId="44" fillId="0" borderId="38" xfId="0" applyFont="1" applyFill="1" applyBorder="1" applyAlignment="1">
      <alignment horizontal="left" vertical="center" wrapText="1"/>
    </xf>
    <xf numFmtId="0" fontId="31" fillId="0" borderId="46" xfId="0" applyFont="1" applyFill="1" applyBorder="1" applyAlignment="1">
      <alignment horizontal="left" vertical="center"/>
    </xf>
    <xf numFmtId="0" fontId="31" fillId="0" borderId="47" xfId="0" applyFont="1" applyFill="1" applyBorder="1" applyAlignment="1">
      <alignment horizontal="left" vertical="center"/>
    </xf>
    <xf numFmtId="0" fontId="39" fillId="0" borderId="38" xfId="0" applyFont="1" applyFill="1" applyBorder="1" applyAlignment="1">
      <alignment horizontal="left" vertical="center" wrapText="1"/>
    </xf>
    <xf numFmtId="0" fontId="39" fillId="0" borderId="48" xfId="0" applyFont="1" applyFill="1" applyBorder="1" applyAlignment="1">
      <alignment horizontal="left" vertical="center" wrapText="1"/>
    </xf>
    <xf numFmtId="0" fontId="40" fillId="0" borderId="34" xfId="0" applyFont="1" applyFill="1" applyBorder="1" applyAlignment="1">
      <alignment horizontal="left" vertical="center" wrapText="1"/>
    </xf>
    <xf numFmtId="0" fontId="40" fillId="0" borderId="38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 wrapText="1"/>
    </xf>
    <xf numFmtId="0" fontId="35" fillId="0" borderId="38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34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0" fontId="31" fillId="0" borderId="39" xfId="0" applyFont="1" applyFill="1" applyBorder="1" applyAlignment="1">
      <alignment horizontal="left" vertical="center"/>
    </xf>
    <xf numFmtId="0" fontId="31" fillId="0" borderId="38" xfId="0" applyFont="1" applyFill="1" applyBorder="1" applyAlignment="1">
      <alignment horizontal="left" vertical="center"/>
    </xf>
    <xf numFmtId="0" fontId="31" fillId="0" borderId="48" xfId="0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left" vertical="center" wrapText="1"/>
    </xf>
    <xf numFmtId="14" fontId="26" fillId="0" borderId="1" xfId="0" applyNumberFormat="1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left" vertical="center" wrapText="1"/>
    </xf>
    <xf numFmtId="0" fontId="32" fillId="0" borderId="39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18" xfId="0" applyFill="1" applyBorder="1"/>
    <xf numFmtId="0" fontId="0" fillId="0" borderId="38" xfId="0" applyFill="1" applyBorder="1"/>
    <xf numFmtId="0" fontId="8" fillId="0" borderId="40" xfId="0" applyFont="1" applyBorder="1" applyAlignment="1">
      <alignment horizontal="left" vertical="center"/>
    </xf>
    <xf numFmtId="1" fontId="1" fillId="0" borderId="46" xfId="0" applyNumberFormat="1" applyFont="1" applyFill="1" applyBorder="1" applyAlignment="1">
      <alignment horizontal="left" vertical="center"/>
    </xf>
    <xf numFmtId="1" fontId="1" fillId="0" borderId="47" xfId="0" applyNumberFormat="1" applyFont="1" applyFill="1" applyBorder="1" applyAlignment="1">
      <alignment horizontal="left" vertical="center"/>
    </xf>
    <xf numFmtId="0" fontId="39" fillId="0" borderId="46" xfId="0" applyFont="1" applyFill="1" applyBorder="1" applyAlignment="1">
      <alignment horizontal="left" vertical="center" wrapText="1"/>
    </xf>
    <xf numFmtId="0" fontId="39" fillId="0" borderId="47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left" vertical="center"/>
    </xf>
    <xf numFmtId="1" fontId="7" fillId="0" borderId="7" xfId="0" quotePrefix="1" applyNumberFormat="1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40" fillId="0" borderId="46" xfId="0" applyFont="1" applyFill="1" applyBorder="1" applyAlignment="1">
      <alignment horizontal="left" vertical="center" wrapText="1"/>
    </xf>
    <xf numFmtId="0" fontId="40" fillId="0" borderId="47" xfId="0" applyFont="1" applyFill="1" applyBorder="1" applyAlignment="1">
      <alignment horizontal="left" vertical="center" wrapText="1"/>
    </xf>
    <xf numFmtId="0" fontId="43" fillId="0" borderId="34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3" fillId="0" borderId="39" xfId="0" applyFont="1" applyFill="1" applyBorder="1" applyAlignment="1">
      <alignment horizontal="left" vertical="center" wrapText="1"/>
    </xf>
    <xf numFmtId="0" fontId="43" fillId="0" borderId="38" xfId="0" applyFont="1" applyFill="1" applyBorder="1" applyAlignment="1">
      <alignment horizontal="left" vertical="center" wrapText="1"/>
    </xf>
    <xf numFmtId="0" fontId="43" fillId="0" borderId="4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1" fontId="34" fillId="0" borderId="34" xfId="0" applyNumberFormat="1" applyFont="1" applyFill="1" applyBorder="1" applyAlignment="1">
      <alignment horizontal="left" vertical="center"/>
    </xf>
    <xf numFmtId="1" fontId="34" fillId="0" borderId="18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42" fillId="0" borderId="46" xfId="0" applyFont="1" applyFill="1" applyBorder="1" applyAlignment="1">
      <alignment horizontal="left" vertical="center" wrapText="1"/>
    </xf>
    <xf numFmtId="0" fontId="42" fillId="0" borderId="47" xfId="0" applyFont="1" applyFill="1" applyBorder="1" applyAlignment="1">
      <alignment horizontal="left" vertical="center" wrapText="1"/>
    </xf>
    <xf numFmtId="0" fontId="42" fillId="0" borderId="34" xfId="0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42" fillId="0" borderId="38" xfId="0" applyFont="1" applyFill="1" applyBorder="1" applyAlignment="1">
      <alignment horizontal="left" vertical="center" wrapText="1"/>
    </xf>
    <xf numFmtId="0" fontId="42" fillId="0" borderId="48" xfId="0" applyFont="1" applyFill="1" applyBorder="1" applyAlignment="1">
      <alignment horizontal="left" vertical="center" wrapText="1"/>
    </xf>
    <xf numFmtId="1" fontId="5" fillId="0" borderId="34" xfId="0" applyNumberFormat="1" applyFont="1" applyFill="1" applyBorder="1" applyAlignment="1">
      <alignment horizontal="left" vertical="center" wrapText="1"/>
    </xf>
    <xf numFmtId="1" fontId="5" fillId="0" borderId="10" xfId="0" applyNumberFormat="1" applyFont="1" applyFill="1" applyBorder="1" applyAlignment="1">
      <alignment horizontal="left" vertical="center" wrapText="1"/>
    </xf>
    <xf numFmtId="0" fontId="31" fillId="0" borderId="34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31" fillId="0" borderId="38" xfId="0" applyFont="1" applyFill="1" applyBorder="1" applyAlignment="1">
      <alignment vertical="center" wrapText="1"/>
    </xf>
    <xf numFmtId="0" fontId="31" fillId="0" borderId="48" xfId="0" applyFont="1" applyFill="1" applyBorder="1" applyAlignment="1">
      <alignment vertical="center" wrapText="1"/>
    </xf>
    <xf numFmtId="0" fontId="31" fillId="0" borderId="18" xfId="0" applyFont="1" applyFill="1" applyBorder="1" applyAlignment="1">
      <alignment vertical="center" wrapText="1"/>
    </xf>
    <xf numFmtId="0" fontId="31" fillId="0" borderId="39" xfId="0" applyFont="1" applyFill="1" applyBorder="1" applyAlignment="1">
      <alignment vertical="center" wrapText="1"/>
    </xf>
    <xf numFmtId="0" fontId="2" fillId="6" borderId="58" xfId="0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29" fillId="0" borderId="38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0" fontId="30" fillId="7" borderId="61" xfId="0" applyFont="1" applyFill="1" applyBorder="1" applyAlignment="1">
      <alignment horizontal="center" vertical="center"/>
    </xf>
    <xf numFmtId="0" fontId="30" fillId="7" borderId="62" xfId="0" applyFont="1" applyFill="1" applyBorder="1" applyAlignment="1">
      <alignment horizontal="center" vertical="center"/>
    </xf>
    <xf numFmtId="0" fontId="30" fillId="7" borderId="63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horizontal="left"/>
    </xf>
    <xf numFmtId="1" fontId="5" fillId="0" borderId="47" xfId="0" applyNumberFormat="1" applyFont="1" applyFill="1" applyBorder="1" applyAlignment="1">
      <alignment horizontal="left"/>
    </xf>
    <xf numFmtId="0" fontId="4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75"/>
  <sheetViews>
    <sheetView workbookViewId="0">
      <selection activeCell="C28" sqref="C28"/>
    </sheetView>
  </sheetViews>
  <sheetFormatPr defaultRowHeight="12.75"/>
  <cols>
    <col min="1" max="1" width="6.42578125" customWidth="1"/>
    <col min="2" max="2" width="8.42578125" style="147" customWidth="1"/>
    <col min="3" max="3" width="38.28515625" style="144" customWidth="1"/>
    <col min="4" max="4" width="11.7109375" style="147" customWidth="1"/>
    <col min="5" max="5" width="12.7109375" style="147" customWidth="1"/>
    <col min="6" max="6" width="7.28515625" style="147" customWidth="1"/>
    <col min="7" max="7" width="8.28515625" style="155" customWidth="1"/>
    <col min="8" max="13" width="9.140625" style="8" customWidth="1"/>
  </cols>
  <sheetData>
    <row r="2" spans="1:13">
      <c r="B2" s="143" t="s">
        <v>30</v>
      </c>
      <c r="C2" s="206" t="s">
        <v>41</v>
      </c>
      <c r="D2" s="143" t="s">
        <v>28</v>
      </c>
      <c r="E2" s="143" t="s">
        <v>29</v>
      </c>
      <c r="F2" s="145" t="s">
        <v>17</v>
      </c>
      <c r="G2" s="152"/>
    </row>
    <row r="3" spans="1:13" s="142" customFormat="1">
      <c r="A3" s="15"/>
      <c r="B3" s="33">
        <v>1</v>
      </c>
      <c r="C3" s="369" t="s">
        <v>31</v>
      </c>
      <c r="D3" s="358" t="e">
        <f>COUNTIF(#REF!,'1'!B3)</f>
        <v>#REF!</v>
      </c>
      <c r="E3" s="358" t="e">
        <f>COUNTIF(#REF!,'1'!B3)</f>
        <v>#REF!</v>
      </c>
      <c r="F3" s="370" t="e">
        <f>D3+E3</f>
        <v>#REF!</v>
      </c>
      <c r="G3" s="153"/>
      <c r="H3" s="8"/>
      <c r="I3" s="8"/>
      <c r="K3" s="8"/>
      <c r="L3" s="8"/>
      <c r="M3" s="8"/>
    </row>
    <row r="4" spans="1:13" s="42" customFormat="1" ht="15.75" customHeight="1">
      <c r="A4" s="289"/>
      <c r="B4" s="219">
        <v>2</v>
      </c>
      <c r="C4" s="295" t="s">
        <v>240</v>
      </c>
      <c r="D4" s="219" t="e">
        <f>COUNTIF(#REF!,'1'!B4)</f>
        <v>#REF!</v>
      </c>
      <c r="E4" s="219" t="e">
        <f>COUNTIF(#REF!,'1'!B4)</f>
        <v>#REF!</v>
      </c>
      <c r="F4" s="146" t="e">
        <f t="shared" ref="F4:F11" si="0">D4+E4</f>
        <v>#REF!</v>
      </c>
      <c r="G4" s="290"/>
    </row>
    <row r="5" spans="1:13" s="42" customFormat="1">
      <c r="A5" s="289"/>
      <c r="B5" s="219">
        <v>3</v>
      </c>
      <c r="C5" s="296" t="s">
        <v>122</v>
      </c>
      <c r="D5" s="219" t="e">
        <f>COUNTIF(#REF!,'1'!B5)</f>
        <v>#REF!</v>
      </c>
      <c r="E5" s="219" t="e">
        <f>COUNTIF(#REF!,'1'!B5)</f>
        <v>#REF!</v>
      </c>
      <c r="F5" s="146" t="e">
        <f>D5+E5</f>
        <v>#REF!</v>
      </c>
      <c r="G5" s="290"/>
    </row>
    <row r="6" spans="1:13" s="292" customFormat="1" ht="15">
      <c r="A6" s="289"/>
      <c r="B6" s="219">
        <v>4</v>
      </c>
      <c r="C6" s="223" t="s">
        <v>120</v>
      </c>
      <c r="D6" s="219" t="e">
        <f>COUNTIF(#REF!,'1'!B6)</f>
        <v>#REF!</v>
      </c>
      <c r="E6" s="219" t="e">
        <f>COUNTIF(#REF!,'1'!B6)</f>
        <v>#REF!</v>
      </c>
      <c r="F6" s="146" t="e">
        <f t="shared" si="0"/>
        <v>#REF!</v>
      </c>
      <c r="G6" s="291"/>
      <c r="H6" s="42"/>
      <c r="I6" s="42"/>
      <c r="M6" s="42"/>
    </row>
    <row r="7" spans="1:13" s="21" customFormat="1" ht="15">
      <c r="A7" s="289"/>
      <c r="B7" s="219">
        <v>5</v>
      </c>
      <c r="C7" s="357" t="s">
        <v>148</v>
      </c>
      <c r="D7" s="358" t="e">
        <f>COUNTIF(#REF!,'1'!B7)</f>
        <v>#REF!</v>
      </c>
      <c r="E7" s="358" t="e">
        <f>COUNTIF(#REF!,'1'!B7)</f>
        <v>#REF!</v>
      </c>
      <c r="F7" s="362" t="e">
        <f t="shared" si="0"/>
        <v>#REF!</v>
      </c>
      <c r="G7" s="290"/>
      <c r="H7" s="42"/>
      <c r="I7" s="42"/>
      <c r="J7" s="42"/>
      <c r="K7" s="42"/>
      <c r="L7" s="42"/>
      <c r="M7" s="42"/>
    </row>
    <row r="8" spans="1:13" s="21" customFormat="1" ht="15">
      <c r="A8" s="289"/>
      <c r="B8" s="219">
        <v>6</v>
      </c>
      <c r="C8" s="357" t="s">
        <v>147</v>
      </c>
      <c r="D8" s="358" t="e">
        <f>COUNTIF(#REF!,'1'!B8)</f>
        <v>#REF!</v>
      </c>
      <c r="E8" s="358" t="e">
        <f>COUNTIF(#REF!,'1'!B8)</f>
        <v>#REF!</v>
      </c>
      <c r="F8" s="370" t="e">
        <f t="shared" si="0"/>
        <v>#REF!</v>
      </c>
      <c r="G8" s="290"/>
      <c r="H8" s="42"/>
      <c r="I8" s="42"/>
      <c r="J8" s="42"/>
      <c r="K8" s="42"/>
      <c r="L8" s="42"/>
      <c r="M8" s="42"/>
    </row>
    <row r="9" spans="1:13" s="21" customFormat="1" ht="15">
      <c r="A9" s="289"/>
      <c r="B9" s="219">
        <v>7</v>
      </c>
      <c r="C9" s="224" t="s">
        <v>66</v>
      </c>
      <c r="D9" s="219" t="e">
        <f>COUNTIF(#REF!,'1'!B9)</f>
        <v>#REF!</v>
      </c>
      <c r="E9" s="219" t="e">
        <f>COUNTIF(#REF!,'1'!B9)</f>
        <v>#REF!</v>
      </c>
      <c r="F9" s="146" t="e">
        <f t="shared" si="0"/>
        <v>#REF!</v>
      </c>
      <c r="G9" s="290"/>
      <c r="H9" s="42"/>
      <c r="I9" s="42"/>
      <c r="J9" s="42"/>
      <c r="K9" s="42"/>
      <c r="L9" s="42"/>
      <c r="M9" s="42"/>
    </row>
    <row r="10" spans="1:13" s="21" customFormat="1">
      <c r="A10" s="289"/>
      <c r="B10" s="219">
        <v>8</v>
      </c>
      <c r="C10" s="42" t="s">
        <v>241</v>
      </c>
      <c r="D10" s="219" t="e">
        <f>COUNTIF(#REF!,'1'!B10)</f>
        <v>#REF!</v>
      </c>
      <c r="E10" s="219" t="e">
        <f>COUNTIF(#REF!,'1'!B10)</f>
        <v>#REF!</v>
      </c>
      <c r="F10" s="146" t="e">
        <f t="shared" si="0"/>
        <v>#REF!</v>
      </c>
      <c r="G10" s="290"/>
      <c r="H10" s="42"/>
      <c r="I10" s="42"/>
      <c r="J10" s="287"/>
      <c r="K10" s="42"/>
      <c r="L10" s="42"/>
      <c r="M10" s="42"/>
    </row>
    <row r="11" spans="1:13" s="21" customFormat="1">
      <c r="A11" s="289"/>
      <c r="B11" s="219">
        <v>9</v>
      </c>
      <c r="C11" s="221" t="s">
        <v>242</v>
      </c>
      <c r="D11" s="219" t="e">
        <f>COUNTIF(#REF!,'1'!B11)</f>
        <v>#REF!</v>
      </c>
      <c r="E11" s="219" t="e">
        <f>COUNTIF(#REF!,'1'!B11)</f>
        <v>#REF!</v>
      </c>
      <c r="F11" s="146" t="e">
        <f t="shared" si="0"/>
        <v>#REF!</v>
      </c>
      <c r="G11" s="290"/>
      <c r="H11" s="42"/>
      <c r="I11" s="42"/>
      <c r="J11" s="287"/>
      <c r="K11" s="42"/>
      <c r="L11" s="42"/>
      <c r="M11" s="42"/>
    </row>
    <row r="12" spans="1:13" s="294" customFormat="1" ht="15">
      <c r="A12" s="289"/>
      <c r="B12" s="219">
        <v>10</v>
      </c>
      <c r="C12" s="357" t="s">
        <v>243</v>
      </c>
      <c r="D12" s="358" t="e">
        <f>COUNTIF(#REF!,'1'!B12)</f>
        <v>#REF!</v>
      </c>
      <c r="E12" s="358" t="e">
        <f>COUNTIF(#REF!,'1'!B12)</f>
        <v>#REF!</v>
      </c>
      <c r="F12" s="370" t="e">
        <f t="shared" ref="F12:F71" si="1">D12+E12</f>
        <v>#REF!</v>
      </c>
      <c r="G12" s="293"/>
      <c r="H12" s="42"/>
      <c r="I12" s="42"/>
      <c r="K12" s="42"/>
      <c r="L12" s="42"/>
      <c r="M12" s="42"/>
    </row>
    <row r="13" spans="1:13" s="42" customFormat="1" ht="15">
      <c r="A13" s="289"/>
      <c r="B13" s="219">
        <v>11</v>
      </c>
      <c r="C13" s="357" t="s">
        <v>239</v>
      </c>
      <c r="D13" s="358" t="e">
        <f>COUNTIF(#REF!,'1'!B13)</f>
        <v>#REF!</v>
      </c>
      <c r="E13" s="358" t="e">
        <f>COUNTIF(#REF!,'1'!B13)</f>
        <v>#REF!</v>
      </c>
      <c r="F13" s="371" t="e">
        <f t="shared" si="1"/>
        <v>#REF!</v>
      </c>
      <c r="G13" s="290"/>
    </row>
    <row r="14" spans="1:13" s="292" customFormat="1" ht="15">
      <c r="A14" s="289"/>
      <c r="B14" s="219">
        <v>12</v>
      </c>
      <c r="C14" s="223" t="s">
        <v>67</v>
      </c>
      <c r="D14" s="219" t="e">
        <f>COUNTIF(#REF!,'1'!B14)</f>
        <v>#REF!</v>
      </c>
      <c r="E14" s="219" t="e">
        <f>COUNTIF(#REF!,'1'!B14)</f>
        <v>#REF!</v>
      </c>
      <c r="F14" s="149" t="e">
        <f t="shared" si="1"/>
        <v>#REF!</v>
      </c>
      <c r="G14" s="291"/>
      <c r="H14" s="42"/>
      <c r="I14" s="42"/>
      <c r="J14" s="42"/>
      <c r="K14" s="42"/>
      <c r="L14" s="42"/>
      <c r="M14" s="42"/>
    </row>
    <row r="15" spans="1:13" s="21" customFormat="1" ht="15">
      <c r="A15" s="289"/>
      <c r="B15" s="219">
        <v>13</v>
      </c>
      <c r="C15" s="361" t="s">
        <v>104</v>
      </c>
      <c r="D15" s="358" t="e">
        <f>COUNTIF(#REF!,'1'!B15)</f>
        <v>#REF!</v>
      </c>
      <c r="E15" s="358" t="e">
        <f>COUNTIF(#REF!,'1'!B15)</f>
        <v>#REF!</v>
      </c>
      <c r="F15" s="359" t="e">
        <f t="shared" si="1"/>
        <v>#REF!</v>
      </c>
      <c r="G15" s="290"/>
      <c r="H15" s="42"/>
      <c r="I15" s="42"/>
      <c r="J15" s="42"/>
      <c r="K15" s="42"/>
      <c r="L15" s="42"/>
      <c r="M15" s="42"/>
    </row>
    <row r="16" spans="1:13" s="21" customFormat="1" ht="15">
      <c r="A16" s="289"/>
      <c r="B16" s="219">
        <v>14</v>
      </c>
      <c r="C16" s="223" t="s">
        <v>244</v>
      </c>
      <c r="D16" s="219" t="e">
        <f>COUNTIF(#REF!,'1'!B16)</f>
        <v>#REF!</v>
      </c>
      <c r="E16" s="219" t="e">
        <f>COUNTIF(#REF!,'1'!B16)</f>
        <v>#REF!</v>
      </c>
      <c r="F16" s="148" t="e">
        <f t="shared" si="1"/>
        <v>#REF!</v>
      </c>
      <c r="G16" s="290"/>
      <c r="H16" s="42"/>
      <c r="I16" s="42"/>
      <c r="J16" s="42"/>
      <c r="K16" s="42"/>
      <c r="L16" s="42"/>
      <c r="M16" s="42"/>
    </row>
    <row r="17" spans="1:13" s="21" customFormat="1" ht="15">
      <c r="A17" s="289"/>
      <c r="B17" s="219">
        <v>15</v>
      </c>
      <c r="C17" s="223" t="s">
        <v>0</v>
      </c>
      <c r="D17" s="219" t="e">
        <f>COUNTIF(#REF!,'1'!B17)</f>
        <v>#REF!</v>
      </c>
      <c r="E17" s="219" t="e">
        <f>COUNTIF(#REF!,'1'!B17)</f>
        <v>#REF!</v>
      </c>
      <c r="F17" s="148" t="e">
        <f t="shared" si="1"/>
        <v>#REF!</v>
      </c>
      <c r="G17" s="290"/>
      <c r="H17" s="42"/>
      <c r="I17" s="42"/>
      <c r="J17" s="42"/>
      <c r="K17" s="42"/>
      <c r="L17" s="42"/>
      <c r="M17" s="42"/>
    </row>
    <row r="18" spans="1:13" s="294" customFormat="1" ht="15">
      <c r="A18" s="289"/>
      <c r="B18" s="219">
        <v>16</v>
      </c>
      <c r="C18" s="223" t="s">
        <v>245</v>
      </c>
      <c r="D18" s="219" t="e">
        <f>COUNTIF(#REF!,'1'!B18)</f>
        <v>#REF!</v>
      </c>
      <c r="E18" s="219" t="e">
        <f>COUNTIF(#REF!,'1'!B18)</f>
        <v>#REF!</v>
      </c>
      <c r="F18" s="146" t="e">
        <f t="shared" si="1"/>
        <v>#REF!</v>
      </c>
      <c r="G18" s="293"/>
      <c r="H18" s="42"/>
      <c r="I18" s="42"/>
      <c r="J18" s="42"/>
      <c r="K18" s="42"/>
      <c r="L18" s="42"/>
      <c r="M18" s="42"/>
    </row>
    <row r="19" spans="1:13" s="42" customFormat="1" ht="15">
      <c r="A19" s="289"/>
      <c r="B19" s="219">
        <v>17</v>
      </c>
      <c r="C19" s="225" t="s">
        <v>124</v>
      </c>
      <c r="D19" s="219" t="e">
        <f>COUNTIF(#REF!,'1'!B19)</f>
        <v>#REF!</v>
      </c>
      <c r="E19" s="219" t="e">
        <f>COUNTIF(#REF!,'1'!B19)</f>
        <v>#REF!</v>
      </c>
      <c r="F19" s="148" t="e">
        <f t="shared" si="1"/>
        <v>#REF!</v>
      </c>
      <c r="G19" s="290"/>
    </row>
    <row r="20" spans="1:13" s="292" customFormat="1" ht="15">
      <c r="A20" s="289"/>
      <c r="B20" s="219">
        <v>18</v>
      </c>
      <c r="C20" s="378" t="s">
        <v>126</v>
      </c>
      <c r="D20" s="358" t="e">
        <f>COUNTIF(#REF!,'1'!B20)</f>
        <v>#REF!</v>
      </c>
      <c r="E20" s="358" t="e">
        <f>COUNTIF(#REF!,'1'!B20)</f>
        <v>#REF!</v>
      </c>
      <c r="F20" s="360" t="e">
        <f t="shared" si="1"/>
        <v>#REF!</v>
      </c>
      <c r="G20" s="291"/>
      <c r="H20" s="42"/>
      <c r="I20" s="42"/>
      <c r="J20" s="42"/>
      <c r="K20" s="42"/>
      <c r="L20" s="42"/>
      <c r="M20" s="42"/>
    </row>
    <row r="21" spans="1:13" s="21" customFormat="1" ht="15">
      <c r="A21" s="289"/>
      <c r="B21" s="219">
        <v>19</v>
      </c>
      <c r="C21" s="223" t="s">
        <v>73</v>
      </c>
      <c r="D21" s="219" t="e">
        <f>COUNTIF(#REF!,'1'!B21)</f>
        <v>#REF!</v>
      </c>
      <c r="E21" s="219" t="e">
        <f>COUNTIF(#REF!,'1'!B21)</f>
        <v>#REF!</v>
      </c>
      <c r="F21" s="148" t="e">
        <f t="shared" si="1"/>
        <v>#REF!</v>
      </c>
      <c r="G21" s="290"/>
      <c r="H21" s="42"/>
      <c r="I21" s="42"/>
      <c r="J21" s="42"/>
      <c r="K21" s="42"/>
      <c r="L21" s="42"/>
      <c r="M21" s="42"/>
    </row>
    <row r="22" spans="1:13" s="21" customFormat="1">
      <c r="A22" s="289"/>
      <c r="B22" s="219">
        <v>20</v>
      </c>
      <c r="C22" s="221" t="s">
        <v>125</v>
      </c>
      <c r="D22" s="219" t="e">
        <f>COUNTIF(#REF!,'1'!B22)</f>
        <v>#REF!</v>
      </c>
      <c r="E22" s="219" t="e">
        <f>COUNTIF(#REF!,'1'!B22)</f>
        <v>#REF!</v>
      </c>
      <c r="F22" s="148" t="e">
        <f t="shared" si="1"/>
        <v>#REF!</v>
      </c>
      <c r="G22" s="290"/>
      <c r="H22" s="42"/>
      <c r="I22" s="42"/>
      <c r="J22" s="42"/>
      <c r="K22" s="42"/>
      <c r="L22" s="42"/>
      <c r="M22" s="42"/>
    </row>
    <row r="23" spans="1:13" s="294" customFormat="1" ht="15">
      <c r="A23" s="289"/>
      <c r="B23" s="219">
        <v>21</v>
      </c>
      <c r="C23" s="357" t="s">
        <v>156</v>
      </c>
      <c r="D23" s="358" t="e">
        <f>COUNTIF(#REF!,'1'!B23)</f>
        <v>#REF!</v>
      </c>
      <c r="E23" s="358" t="e">
        <f>COUNTIF(#REF!,'1'!B23)</f>
        <v>#REF!</v>
      </c>
      <c r="F23" s="362" t="e">
        <f t="shared" si="1"/>
        <v>#REF!</v>
      </c>
      <c r="G23" s="290"/>
      <c r="H23" s="42"/>
      <c r="I23" s="42"/>
      <c r="J23" s="42"/>
      <c r="K23" s="42"/>
      <c r="L23" s="42"/>
      <c r="M23" s="42"/>
    </row>
    <row r="24" spans="1:13" s="292" customFormat="1" ht="15">
      <c r="A24" s="289"/>
      <c r="B24" s="219">
        <v>22</v>
      </c>
      <c r="C24" s="223" t="s">
        <v>246</v>
      </c>
      <c r="D24" s="219" t="e">
        <f>COUNTIF(#REF!,'1'!B24)</f>
        <v>#REF!</v>
      </c>
      <c r="E24" s="219" t="e">
        <f>COUNTIF(#REF!,'1'!B24)</f>
        <v>#REF!</v>
      </c>
      <c r="F24" s="149" t="e">
        <f t="shared" si="1"/>
        <v>#REF!</v>
      </c>
      <c r="G24" s="291"/>
      <c r="H24" s="42"/>
      <c r="I24" s="42"/>
      <c r="J24" s="42"/>
      <c r="K24" s="42"/>
      <c r="L24" s="42"/>
      <c r="M24" s="42"/>
    </row>
    <row r="25" spans="1:13" s="21" customFormat="1" ht="15">
      <c r="A25" s="289"/>
      <c r="B25" s="219">
        <v>23</v>
      </c>
      <c r="C25" s="223" t="s">
        <v>105</v>
      </c>
      <c r="D25" s="219" t="e">
        <f>COUNTIF(#REF!,'1'!B25)</f>
        <v>#REF!</v>
      </c>
      <c r="E25" s="219" t="e">
        <f>COUNTIF(#REF!,'1'!B25)</f>
        <v>#REF!</v>
      </c>
      <c r="F25" s="148" t="e">
        <f t="shared" si="1"/>
        <v>#REF!</v>
      </c>
      <c r="G25" s="290"/>
      <c r="H25" s="42"/>
      <c r="I25" s="42"/>
      <c r="J25" s="42"/>
      <c r="K25" s="42"/>
      <c r="L25" s="42"/>
      <c r="M25" s="42"/>
    </row>
    <row r="26" spans="1:13" s="21" customFormat="1" ht="15">
      <c r="A26" s="289"/>
      <c r="B26" s="219">
        <v>24</v>
      </c>
      <c r="C26" s="223" t="s">
        <v>99</v>
      </c>
      <c r="D26" s="219" t="e">
        <f>COUNTIF(#REF!,'1'!B26)</f>
        <v>#REF!</v>
      </c>
      <c r="E26" s="219" t="e">
        <f>COUNTIF(#REF!,'1'!B26)</f>
        <v>#REF!</v>
      </c>
      <c r="F26" s="148" t="e">
        <f t="shared" si="1"/>
        <v>#REF!</v>
      </c>
      <c r="G26" s="290"/>
      <c r="H26" s="42"/>
      <c r="I26" s="42"/>
      <c r="J26" s="42"/>
      <c r="K26" s="42"/>
      <c r="L26" s="42"/>
      <c r="M26" s="42"/>
    </row>
    <row r="27" spans="1:13" s="21" customFormat="1" ht="15">
      <c r="A27" s="289"/>
      <c r="B27" s="219">
        <v>25</v>
      </c>
      <c r="C27" s="223" t="s">
        <v>247</v>
      </c>
      <c r="D27" s="219" t="e">
        <f>COUNTIF(#REF!,'1'!B27)</f>
        <v>#REF!</v>
      </c>
      <c r="E27" s="219" t="e">
        <f>COUNTIF(#REF!,'1'!B27)</f>
        <v>#REF!</v>
      </c>
      <c r="F27" s="148" t="e">
        <f t="shared" si="1"/>
        <v>#REF!</v>
      </c>
      <c r="G27" s="290"/>
      <c r="H27" s="42"/>
      <c r="I27" s="42"/>
      <c r="J27" s="42"/>
      <c r="K27" s="42"/>
      <c r="L27" s="42"/>
      <c r="M27" s="42"/>
    </row>
    <row r="28" spans="1:13" s="294" customFormat="1" ht="15">
      <c r="A28" s="289"/>
      <c r="B28" s="219">
        <v>26</v>
      </c>
      <c r="C28" s="357" t="s">
        <v>103</v>
      </c>
      <c r="D28" s="358" t="e">
        <f>COUNTIF(#REF!,'1'!B28)</f>
        <v>#REF!</v>
      </c>
      <c r="E28" s="358" t="e">
        <f>COUNTIF(#REF!,'1'!B28)</f>
        <v>#REF!</v>
      </c>
      <c r="F28" s="370" t="e">
        <f t="shared" si="1"/>
        <v>#REF!</v>
      </c>
      <c r="G28" s="293"/>
      <c r="H28" s="42"/>
      <c r="I28" s="42"/>
      <c r="J28" s="42"/>
      <c r="K28" s="42"/>
      <c r="L28" s="42"/>
      <c r="M28" s="42"/>
    </row>
    <row r="29" spans="1:13" s="292" customFormat="1" ht="15">
      <c r="A29" s="289"/>
      <c r="B29" s="219">
        <v>27</v>
      </c>
      <c r="C29" s="223" t="s">
        <v>69</v>
      </c>
      <c r="D29" s="219" t="e">
        <f>COUNTIF(#REF!,'1'!B29)</f>
        <v>#REF!</v>
      </c>
      <c r="E29" s="219" t="e">
        <f>COUNTIF(#REF!,'1'!B29)</f>
        <v>#REF!</v>
      </c>
      <c r="F29" s="149" t="e">
        <f t="shared" si="1"/>
        <v>#REF!</v>
      </c>
      <c r="G29" s="291"/>
      <c r="H29" s="42"/>
      <c r="I29" s="42"/>
      <c r="J29" s="42"/>
      <c r="K29" s="42"/>
      <c r="L29" s="42"/>
      <c r="M29" s="42"/>
    </row>
    <row r="30" spans="1:13" s="21" customFormat="1" ht="15">
      <c r="A30" s="289"/>
      <c r="B30" s="219">
        <v>28</v>
      </c>
      <c r="C30" s="378" t="s">
        <v>128</v>
      </c>
      <c r="D30" s="358" t="e">
        <f>COUNTIF(#REF!,'1'!B30)</f>
        <v>#REF!</v>
      </c>
      <c r="E30" s="358" t="e">
        <f>COUNTIF(#REF!,'1'!B30)</f>
        <v>#REF!</v>
      </c>
      <c r="F30" s="371" t="e">
        <f t="shared" si="1"/>
        <v>#REF!</v>
      </c>
      <c r="G30" s="290"/>
      <c r="H30" s="42"/>
      <c r="I30" s="42"/>
      <c r="J30" s="42"/>
      <c r="K30" s="42"/>
      <c r="L30" s="42"/>
      <c r="M30" s="42"/>
    </row>
    <row r="31" spans="1:13" s="21" customFormat="1">
      <c r="A31" s="289"/>
      <c r="B31" s="219">
        <v>29</v>
      </c>
      <c r="C31" s="270" t="s">
        <v>106</v>
      </c>
      <c r="D31" s="219" t="e">
        <f>COUNTIF(#REF!,'1'!B31)</f>
        <v>#REF!</v>
      </c>
      <c r="E31" s="219" t="e">
        <f>COUNTIF(#REF!,'1'!B31)</f>
        <v>#REF!</v>
      </c>
      <c r="F31" s="148" t="e">
        <f t="shared" si="1"/>
        <v>#REF!</v>
      </c>
      <c r="G31" s="290"/>
      <c r="H31" s="42"/>
      <c r="I31" s="42"/>
      <c r="J31" s="42"/>
      <c r="K31" s="42"/>
      <c r="L31" s="42"/>
      <c r="M31" s="42"/>
    </row>
    <row r="32" spans="1:13" s="294" customFormat="1" ht="15">
      <c r="A32" s="289"/>
      <c r="B32" s="219">
        <v>30</v>
      </c>
      <c r="C32" s="223" t="s">
        <v>157</v>
      </c>
      <c r="D32" s="219" t="e">
        <f>COUNTIF(#REF!,'1'!B32)</f>
        <v>#REF!</v>
      </c>
      <c r="E32" s="219" t="e">
        <f>COUNTIF(#REF!,'1'!B32)</f>
        <v>#REF!</v>
      </c>
      <c r="F32" s="146" t="e">
        <f t="shared" si="1"/>
        <v>#REF!</v>
      </c>
      <c r="G32" s="293"/>
      <c r="H32" s="42"/>
      <c r="I32" s="42"/>
      <c r="J32" s="42"/>
      <c r="K32" s="42"/>
      <c r="L32" s="42"/>
      <c r="M32" s="42"/>
    </row>
    <row r="33" spans="1:13" s="42" customFormat="1" ht="15">
      <c r="A33" s="289"/>
      <c r="B33" s="219">
        <v>31</v>
      </c>
      <c r="C33" s="357" t="s">
        <v>98</v>
      </c>
      <c r="D33" s="358" t="e">
        <f>COUNTIF(#REF!,'1'!B33)</f>
        <v>#REF!</v>
      </c>
      <c r="E33" s="358" t="e">
        <f>COUNTIF(#REF!,'1'!B33)</f>
        <v>#REF!</v>
      </c>
      <c r="F33" s="359" t="e">
        <f t="shared" si="1"/>
        <v>#REF!</v>
      </c>
      <c r="G33" s="290"/>
    </row>
    <row r="34" spans="1:13" s="292" customFormat="1" ht="15">
      <c r="A34" s="289"/>
      <c r="B34" s="219">
        <v>32</v>
      </c>
      <c r="C34" s="223" t="s">
        <v>129</v>
      </c>
      <c r="D34" s="219" t="e">
        <f>COUNTIF(#REF!,'1'!B34)</f>
        <v>#REF!</v>
      </c>
      <c r="E34" s="219" t="e">
        <f>COUNTIF(#REF!,'1'!B34)</f>
        <v>#REF!</v>
      </c>
      <c r="F34" s="149" t="e">
        <f t="shared" si="1"/>
        <v>#REF!</v>
      </c>
      <c r="G34" s="291"/>
      <c r="H34" s="42"/>
      <c r="I34" s="42"/>
      <c r="J34" s="42"/>
      <c r="K34" s="42"/>
      <c r="L34" s="42"/>
      <c r="M34" s="42"/>
    </row>
    <row r="35" spans="1:13" s="21" customFormat="1">
      <c r="A35" s="289"/>
      <c r="B35" s="219">
        <v>33</v>
      </c>
      <c r="C35" s="368" t="s">
        <v>158</v>
      </c>
      <c r="D35" s="358" t="e">
        <f>COUNTIF(#REF!,'1'!B35)</f>
        <v>#REF!</v>
      </c>
      <c r="E35" s="358" t="e">
        <f>COUNTIF(#REF!,'1'!B35)</f>
        <v>#REF!</v>
      </c>
      <c r="F35" s="371" t="e">
        <f t="shared" si="1"/>
        <v>#REF!</v>
      </c>
      <c r="G35" s="290"/>
      <c r="H35" s="42"/>
      <c r="I35" s="42"/>
      <c r="J35" s="42"/>
      <c r="K35" s="42"/>
      <c r="L35" s="42"/>
      <c r="M35" s="42"/>
    </row>
    <row r="36" spans="1:13" s="21" customFormat="1" ht="15">
      <c r="A36" s="289"/>
      <c r="B36" s="219">
        <v>34</v>
      </c>
      <c r="C36" s="223" t="s">
        <v>88</v>
      </c>
      <c r="D36" s="219" t="e">
        <f>COUNTIF(#REF!,'1'!B36)</f>
        <v>#REF!</v>
      </c>
      <c r="E36" s="219" t="e">
        <f>COUNTIF(#REF!,'1'!B36)</f>
        <v>#REF!</v>
      </c>
      <c r="F36" s="148" t="e">
        <f t="shared" si="1"/>
        <v>#REF!</v>
      </c>
      <c r="G36" s="290"/>
      <c r="H36" s="42"/>
      <c r="I36" s="42"/>
      <c r="J36" s="42"/>
      <c r="K36" s="42"/>
      <c r="L36" s="42"/>
      <c r="M36" s="42"/>
    </row>
    <row r="37" spans="1:13" s="294" customFormat="1" ht="15">
      <c r="A37" s="289"/>
      <c r="B37" s="219">
        <v>35</v>
      </c>
      <c r="C37" s="225" t="s">
        <v>251</v>
      </c>
      <c r="D37" s="219" t="e">
        <f>COUNTIF(#REF!,'1'!B37)</f>
        <v>#REF!</v>
      </c>
      <c r="E37" s="219" t="e">
        <f>COUNTIF(#REF!,'1'!B37)</f>
        <v>#REF!</v>
      </c>
      <c r="F37" s="146" t="e">
        <f t="shared" si="1"/>
        <v>#REF!</v>
      </c>
      <c r="G37" s="293"/>
      <c r="H37" s="42"/>
      <c r="I37" s="42"/>
      <c r="J37" s="42"/>
      <c r="K37" s="42"/>
      <c r="L37" s="42"/>
      <c r="M37" s="42"/>
    </row>
    <row r="38" spans="1:13" s="292" customFormat="1" ht="15">
      <c r="A38" s="289"/>
      <c r="B38" s="219">
        <v>36</v>
      </c>
      <c r="C38" s="378" t="s">
        <v>252</v>
      </c>
      <c r="D38" s="358" t="e">
        <f>COUNTIF(#REF!,'1'!B38)</f>
        <v>#REF!</v>
      </c>
      <c r="E38" s="358" t="e">
        <f>COUNTIF(#REF!,'1'!B38)</f>
        <v>#REF!</v>
      </c>
      <c r="F38" s="372" t="e">
        <f t="shared" si="1"/>
        <v>#REF!</v>
      </c>
      <c r="G38" s="291"/>
      <c r="H38" s="42"/>
      <c r="I38" s="42"/>
      <c r="J38" s="42"/>
      <c r="K38" s="42"/>
      <c r="L38" s="42"/>
      <c r="M38" s="42"/>
    </row>
    <row r="39" spans="1:13" s="21" customFormat="1" ht="15">
      <c r="A39" s="289"/>
      <c r="B39" s="219">
        <v>37</v>
      </c>
      <c r="C39" s="223" t="s">
        <v>107</v>
      </c>
      <c r="D39" s="219" t="e">
        <f>COUNTIF(#REF!,'1'!B39)</f>
        <v>#REF!</v>
      </c>
      <c r="E39" s="219" t="e">
        <f>COUNTIF(#REF!,'1'!B39)</f>
        <v>#REF!</v>
      </c>
      <c r="F39" s="148" t="e">
        <f t="shared" si="1"/>
        <v>#REF!</v>
      </c>
      <c r="G39" s="290"/>
      <c r="H39" s="42"/>
      <c r="I39" s="42"/>
      <c r="J39" s="42"/>
      <c r="K39" s="42"/>
      <c r="L39" s="42"/>
      <c r="M39" s="42"/>
    </row>
    <row r="40" spans="1:13" s="21" customFormat="1" ht="15">
      <c r="A40" s="289"/>
      <c r="B40" s="219">
        <v>38</v>
      </c>
      <c r="C40" s="357" t="s">
        <v>253</v>
      </c>
      <c r="D40" s="358" t="e">
        <f>COUNTIF(#REF!,'1'!B40)</f>
        <v>#REF!</v>
      </c>
      <c r="E40" s="358" t="e">
        <f>COUNTIF(#REF!,'1'!B40)</f>
        <v>#REF!</v>
      </c>
      <c r="F40" s="371" t="e">
        <f t="shared" si="1"/>
        <v>#REF!</v>
      </c>
      <c r="G40" s="290"/>
      <c r="H40" s="42"/>
      <c r="I40" s="42"/>
      <c r="J40" s="42"/>
      <c r="K40" s="42"/>
      <c r="L40" s="42"/>
      <c r="M40" s="42"/>
    </row>
    <row r="41" spans="1:13" s="21" customFormat="1" ht="15">
      <c r="A41" s="289"/>
      <c r="B41" s="219">
        <v>39</v>
      </c>
      <c r="C41" s="223" t="s">
        <v>159</v>
      </c>
      <c r="D41" s="219" t="e">
        <f>COUNTIF(#REF!,'1'!B41)</f>
        <v>#REF!</v>
      </c>
      <c r="E41" s="219" t="e">
        <f>COUNTIF(#REF!,'1'!B41)</f>
        <v>#REF!</v>
      </c>
      <c r="F41" s="148" t="e">
        <f t="shared" si="1"/>
        <v>#REF!</v>
      </c>
      <c r="G41" s="290"/>
      <c r="H41" s="42"/>
      <c r="I41" s="42"/>
      <c r="J41" s="42"/>
      <c r="K41" s="42"/>
      <c r="L41" s="42"/>
      <c r="M41" s="42"/>
    </row>
    <row r="42" spans="1:13" s="294" customFormat="1" ht="15">
      <c r="A42" s="289"/>
      <c r="B42" s="219">
        <v>40</v>
      </c>
      <c r="C42" s="379" t="s">
        <v>71</v>
      </c>
      <c r="D42" s="358" t="e">
        <f>COUNTIF(#REF!,'1'!B42)</f>
        <v>#REF!</v>
      </c>
      <c r="E42" s="358" t="e">
        <f>COUNTIF(#REF!,'1'!B42)</f>
        <v>#REF!</v>
      </c>
      <c r="F42" s="362" t="e">
        <f t="shared" si="1"/>
        <v>#REF!</v>
      </c>
      <c r="G42" s="293"/>
      <c r="H42" s="42"/>
      <c r="I42" s="42"/>
      <c r="J42" s="42"/>
      <c r="K42" s="42"/>
      <c r="L42" s="42"/>
      <c r="M42" s="42"/>
    </row>
    <row r="43" spans="1:13" s="42" customFormat="1" ht="15">
      <c r="A43" s="289"/>
      <c r="B43" s="219">
        <v>41</v>
      </c>
      <c r="C43" s="378" t="s">
        <v>74</v>
      </c>
      <c r="D43" s="358" t="e">
        <f>COUNTIF(#REF!,'1'!B43)</f>
        <v>#REF!</v>
      </c>
      <c r="E43" s="358" t="e">
        <f>COUNTIF(#REF!,'1'!B43)</f>
        <v>#REF!</v>
      </c>
      <c r="F43" s="371" t="e">
        <f t="shared" si="1"/>
        <v>#REF!</v>
      </c>
      <c r="G43" s="290"/>
    </row>
    <row r="44" spans="1:13" s="292" customFormat="1" ht="15">
      <c r="A44" s="289"/>
      <c r="B44" s="219">
        <v>42</v>
      </c>
      <c r="C44" s="223" t="s">
        <v>131</v>
      </c>
      <c r="D44" s="219" t="e">
        <f>COUNTIF(#REF!,'1'!B44)</f>
        <v>#REF!</v>
      </c>
      <c r="E44" s="219" t="e">
        <f>COUNTIF(#REF!,'1'!B44)</f>
        <v>#REF!</v>
      </c>
      <c r="F44" s="149" t="e">
        <f t="shared" si="1"/>
        <v>#REF!</v>
      </c>
      <c r="G44" s="291"/>
      <c r="H44" s="42"/>
      <c r="I44" s="42"/>
      <c r="J44" s="42"/>
      <c r="K44" s="42"/>
      <c r="L44" s="42"/>
      <c r="M44" s="42"/>
    </row>
    <row r="45" spans="1:13" s="21" customFormat="1" ht="15">
      <c r="A45" s="289"/>
      <c r="B45" s="219">
        <v>43</v>
      </c>
      <c r="C45" s="223" t="s">
        <v>254</v>
      </c>
      <c r="D45" s="219" t="e">
        <f>COUNTIF(#REF!,'1'!B45)</f>
        <v>#REF!</v>
      </c>
      <c r="E45" s="219" t="e">
        <f>COUNTIF(#REF!,'1'!B45)</f>
        <v>#REF!</v>
      </c>
      <c r="F45" s="148" t="e">
        <f t="shared" si="1"/>
        <v>#REF!</v>
      </c>
      <c r="G45" s="290"/>
      <c r="H45" s="42"/>
      <c r="I45" s="42"/>
      <c r="J45" s="42"/>
      <c r="K45" s="42"/>
      <c r="L45" s="42"/>
      <c r="M45" s="42"/>
    </row>
    <row r="46" spans="1:13" s="21" customFormat="1" ht="15">
      <c r="A46" s="289"/>
      <c r="B46" s="219">
        <v>44</v>
      </c>
      <c r="C46" s="223" t="s">
        <v>255</v>
      </c>
      <c r="D46" s="219" t="e">
        <f>COUNTIF(#REF!,'1'!B46)</f>
        <v>#REF!</v>
      </c>
      <c r="E46" s="219" t="e">
        <f>COUNTIF(#REF!,'1'!B46)</f>
        <v>#REF!</v>
      </c>
      <c r="F46" s="148" t="e">
        <f t="shared" si="1"/>
        <v>#REF!</v>
      </c>
      <c r="G46" s="290"/>
      <c r="H46" s="42"/>
      <c r="I46" s="42"/>
      <c r="J46" s="42"/>
      <c r="K46" s="42"/>
      <c r="L46" s="42"/>
      <c r="M46" s="42"/>
    </row>
    <row r="47" spans="1:13" s="21" customFormat="1" ht="15">
      <c r="A47" s="289"/>
      <c r="B47" s="219">
        <v>45</v>
      </c>
      <c r="C47" s="223" t="s">
        <v>100</v>
      </c>
      <c r="D47" s="219" t="e">
        <f>COUNTIF(#REF!,'1'!B47)</f>
        <v>#REF!</v>
      </c>
      <c r="E47" s="219" t="e">
        <f>COUNTIF(#REF!,'1'!B47)</f>
        <v>#REF!</v>
      </c>
      <c r="F47" s="148" t="e">
        <f t="shared" si="1"/>
        <v>#REF!</v>
      </c>
      <c r="G47" s="290"/>
      <c r="H47" s="42"/>
      <c r="I47" s="42"/>
      <c r="J47" s="42"/>
      <c r="K47" s="42"/>
      <c r="L47" s="42"/>
      <c r="M47" s="42"/>
    </row>
    <row r="48" spans="1:13" s="21" customFormat="1" ht="15">
      <c r="A48" s="289"/>
      <c r="B48" s="219">
        <v>46</v>
      </c>
      <c r="C48" s="223" t="s">
        <v>161</v>
      </c>
      <c r="D48" s="219" t="e">
        <f>COUNTIF(#REF!,'1'!B48)</f>
        <v>#REF!</v>
      </c>
      <c r="E48" s="219" t="e">
        <f>COUNTIF(#REF!,'1'!B48)</f>
        <v>#REF!</v>
      </c>
      <c r="F48" s="148" t="e">
        <f t="shared" si="1"/>
        <v>#REF!</v>
      </c>
      <c r="G48" s="290"/>
      <c r="H48" s="42"/>
      <c r="I48" s="42"/>
      <c r="J48" s="42"/>
      <c r="K48" s="42"/>
      <c r="L48" s="42"/>
      <c r="M48" s="42"/>
    </row>
    <row r="49" spans="1:13" s="21" customFormat="1" ht="15">
      <c r="A49" s="289"/>
      <c r="B49" s="219">
        <v>47</v>
      </c>
      <c r="C49" s="361" t="s">
        <v>75</v>
      </c>
      <c r="D49" s="358" t="e">
        <f>COUNTIF(#REF!,'1'!B49)</f>
        <v>#REF!</v>
      </c>
      <c r="E49" s="358" t="e">
        <f>COUNTIF(#REF!,'1'!B49)</f>
        <v>#REF!</v>
      </c>
      <c r="F49" s="359" t="e">
        <f t="shared" ref="F49:F58" si="2">D49+E49</f>
        <v>#REF!</v>
      </c>
      <c r="G49" s="290"/>
      <c r="H49" s="42"/>
      <c r="I49" s="42"/>
      <c r="J49" s="42"/>
      <c r="K49" s="42"/>
      <c r="L49" s="42"/>
      <c r="M49" s="42"/>
    </row>
    <row r="50" spans="1:13" s="21" customFormat="1" ht="15">
      <c r="A50" s="289"/>
      <c r="B50" s="219">
        <v>48</v>
      </c>
      <c r="C50" s="223" t="s">
        <v>70</v>
      </c>
      <c r="D50" s="219" t="e">
        <f>COUNTIF(#REF!,'1'!B50)</f>
        <v>#REF!</v>
      </c>
      <c r="E50" s="219" t="e">
        <f>COUNTIF(#REF!,'1'!B50)</f>
        <v>#REF!</v>
      </c>
      <c r="F50" s="148" t="e">
        <f t="shared" si="2"/>
        <v>#REF!</v>
      </c>
      <c r="G50" s="290"/>
      <c r="H50" s="42"/>
      <c r="I50" s="42"/>
      <c r="J50" s="42"/>
      <c r="K50" s="42"/>
      <c r="L50" s="42"/>
      <c r="M50" s="42"/>
    </row>
    <row r="51" spans="1:13" s="21" customFormat="1" ht="15">
      <c r="A51" s="289"/>
      <c r="B51" s="219">
        <v>49</v>
      </c>
      <c r="C51" s="223" t="s">
        <v>134</v>
      </c>
      <c r="D51" s="219" t="e">
        <f>COUNTIF(#REF!,'1'!B51)</f>
        <v>#REF!</v>
      </c>
      <c r="E51" s="219" t="e">
        <f>COUNTIF(#REF!,'1'!B51)</f>
        <v>#REF!</v>
      </c>
      <c r="F51" s="148" t="e">
        <f t="shared" si="2"/>
        <v>#REF!</v>
      </c>
      <c r="G51" s="290"/>
      <c r="H51" s="42"/>
      <c r="I51" s="42"/>
      <c r="J51" s="42"/>
      <c r="K51" s="42"/>
      <c r="L51" s="42"/>
      <c r="M51" s="42"/>
    </row>
    <row r="52" spans="1:13" s="21" customFormat="1" ht="15">
      <c r="A52" s="289"/>
      <c r="B52" s="219">
        <v>50</v>
      </c>
      <c r="C52" s="357" t="s">
        <v>108</v>
      </c>
      <c r="D52" s="358" t="e">
        <f>COUNTIF(#REF!,'1'!B52)</f>
        <v>#REF!</v>
      </c>
      <c r="E52" s="358" t="e">
        <f>COUNTIF(#REF!,'1'!B52)</f>
        <v>#REF!</v>
      </c>
      <c r="F52" s="359" t="e">
        <f t="shared" si="2"/>
        <v>#REF!</v>
      </c>
      <c r="G52" s="290"/>
      <c r="H52" s="42"/>
      <c r="I52" s="42"/>
      <c r="J52" s="42"/>
      <c r="K52" s="42"/>
      <c r="L52" s="42"/>
      <c r="M52" s="42"/>
    </row>
    <row r="53" spans="1:13" s="21" customFormat="1" ht="15">
      <c r="A53" s="289"/>
      <c r="B53" s="219">
        <v>51</v>
      </c>
      <c r="C53" s="223" t="s">
        <v>109</v>
      </c>
      <c r="D53" s="219" t="e">
        <f>COUNTIF(#REF!,'1'!B53)</f>
        <v>#REF!</v>
      </c>
      <c r="E53" s="219" t="e">
        <f>COUNTIF(#REF!,'1'!B53)</f>
        <v>#REF!</v>
      </c>
      <c r="F53" s="148" t="e">
        <f t="shared" si="2"/>
        <v>#REF!</v>
      </c>
      <c r="G53" s="290"/>
      <c r="H53" s="42"/>
      <c r="I53" s="42"/>
      <c r="J53" s="42"/>
      <c r="K53" s="42"/>
      <c r="L53" s="42"/>
      <c r="M53" s="42"/>
    </row>
    <row r="54" spans="1:13" s="21" customFormat="1" ht="15">
      <c r="A54" s="289"/>
      <c r="B54" s="219">
        <v>52</v>
      </c>
      <c r="C54" s="223" t="s">
        <v>110</v>
      </c>
      <c r="D54" s="219" t="e">
        <f>COUNTIF(#REF!,'1'!B54)</f>
        <v>#REF!</v>
      </c>
      <c r="E54" s="219" t="e">
        <f>COUNTIF(#REF!,'1'!B54)</f>
        <v>#REF!</v>
      </c>
      <c r="F54" s="148" t="e">
        <f t="shared" si="2"/>
        <v>#REF!</v>
      </c>
      <c r="G54" s="290"/>
      <c r="H54" s="42"/>
      <c r="I54" s="42"/>
      <c r="J54" s="42"/>
      <c r="K54" s="42"/>
      <c r="L54" s="42"/>
      <c r="M54" s="42"/>
    </row>
    <row r="55" spans="1:13" s="21" customFormat="1">
      <c r="A55" s="289"/>
      <c r="B55" s="219">
        <v>53</v>
      </c>
      <c r="C55" s="380" t="s">
        <v>111</v>
      </c>
      <c r="D55" s="358" t="e">
        <f>COUNTIF(#REF!,'1'!B55)</f>
        <v>#REF!</v>
      </c>
      <c r="E55" s="358" t="e">
        <f>COUNTIF(#REF!,'1'!B55)</f>
        <v>#REF!</v>
      </c>
      <c r="F55" s="359" t="e">
        <f t="shared" si="2"/>
        <v>#REF!</v>
      </c>
      <c r="G55" s="290"/>
      <c r="H55" s="42"/>
      <c r="I55" s="42"/>
      <c r="J55" s="42"/>
      <c r="K55" s="42"/>
      <c r="L55" s="42"/>
      <c r="M55" s="42"/>
    </row>
    <row r="56" spans="1:13">
      <c r="A56" s="15"/>
      <c r="B56" s="33">
        <v>54</v>
      </c>
      <c r="C56" s="259" t="s">
        <v>135</v>
      </c>
      <c r="D56" s="358" t="e">
        <f>COUNTIF(#REF!,'1'!B56)</f>
        <v>#REF!</v>
      </c>
      <c r="E56" s="358" t="e">
        <f>COUNTIF(#REF!,'1'!B56)</f>
        <v>#REF!</v>
      </c>
      <c r="F56" s="359" t="e">
        <f t="shared" si="2"/>
        <v>#REF!</v>
      </c>
      <c r="G56" s="152"/>
      <c r="H56" s="42"/>
    </row>
    <row r="57" spans="1:13" ht="15">
      <c r="A57" s="15"/>
      <c r="B57" s="33">
        <v>55</v>
      </c>
      <c r="C57" s="223" t="s">
        <v>257</v>
      </c>
      <c r="D57" s="219" t="e">
        <f>COUNTIF(#REF!,'1'!B57)</f>
        <v>#REF!</v>
      </c>
      <c r="E57" s="219" t="e">
        <f>COUNTIF(#REF!,'1'!B57)</f>
        <v>#REF!</v>
      </c>
      <c r="F57" s="148" t="e">
        <f t="shared" si="2"/>
        <v>#REF!</v>
      </c>
      <c r="G57" s="152"/>
      <c r="H57" s="42"/>
    </row>
    <row r="58" spans="1:13">
      <c r="A58" s="15"/>
      <c r="B58" s="222">
        <v>56</v>
      </c>
      <c r="C58" s="270" t="s">
        <v>72</v>
      </c>
      <c r="D58" s="219" t="e">
        <f>COUNTIF(#REF!,'1'!B58)</f>
        <v>#REF!</v>
      </c>
      <c r="E58" s="219" t="e">
        <f>COUNTIF(#REF!,'1'!B58)</f>
        <v>#REF!</v>
      </c>
      <c r="F58" s="151" t="e">
        <f t="shared" si="2"/>
        <v>#REF!</v>
      </c>
      <c r="G58" s="152"/>
      <c r="H58" s="42"/>
    </row>
    <row r="59" spans="1:13">
      <c r="A59" s="8"/>
      <c r="B59" s="150">
        <v>57</v>
      </c>
      <c r="C59" s="220" t="s">
        <v>137</v>
      </c>
      <c r="D59" s="219" t="e">
        <f>COUNTIF(#REF!,'1'!B59)</f>
        <v>#REF!</v>
      </c>
      <c r="E59" s="219" t="e">
        <f>COUNTIF(#REF!,'1'!B59)</f>
        <v>#REF!</v>
      </c>
      <c r="F59" s="151" t="e">
        <f>D59+E59</f>
        <v>#REF!</v>
      </c>
      <c r="G59" s="152"/>
      <c r="H59" s="42"/>
    </row>
    <row r="60" spans="1:13">
      <c r="A60" s="8"/>
      <c r="B60" s="150">
        <v>58</v>
      </c>
      <c r="C60" s="221" t="s">
        <v>260</v>
      </c>
      <c r="D60" s="219" t="e">
        <f>COUNTIF(#REF!,'1'!B60)</f>
        <v>#REF!</v>
      </c>
      <c r="E60" s="219" t="e">
        <f>COUNTIF(#REF!,'1'!B60)</f>
        <v>#REF!</v>
      </c>
      <c r="F60" s="151" t="e">
        <f>D60+E60</f>
        <v>#REF!</v>
      </c>
      <c r="G60" s="152"/>
      <c r="H60" s="42"/>
    </row>
    <row r="61" spans="1:13">
      <c r="A61" s="8"/>
      <c r="B61" s="150">
        <v>59</v>
      </c>
      <c r="C61" s="271" t="s">
        <v>112</v>
      </c>
      <c r="D61" s="219" t="e">
        <f>COUNTIF(#REF!,'1'!B61)</f>
        <v>#REF!</v>
      </c>
      <c r="E61" s="219" t="e">
        <f>COUNTIF(#REF!,'1'!B61)</f>
        <v>#REF!</v>
      </c>
      <c r="F61" s="151" t="e">
        <f>D61+E61</f>
        <v>#REF!</v>
      </c>
      <c r="G61" s="152"/>
      <c r="H61" s="42"/>
    </row>
    <row r="62" spans="1:13">
      <c r="A62" s="8"/>
      <c r="B62" s="150">
        <v>60</v>
      </c>
      <c r="C62" s="297" t="s">
        <v>136</v>
      </c>
      <c r="D62" s="219" t="e">
        <f>COUNTIF(#REF!,'1'!B62)</f>
        <v>#REF!</v>
      </c>
      <c r="E62" s="219" t="e">
        <f>COUNTIF(#REF!,'1'!B62)</f>
        <v>#REF!</v>
      </c>
      <c r="F62" s="151" t="e">
        <f t="shared" ref="F62:F68" si="3">D62+E62</f>
        <v>#REF!</v>
      </c>
      <c r="G62" s="152"/>
      <c r="H62" s="42"/>
    </row>
    <row r="63" spans="1:13">
      <c r="A63" s="8"/>
      <c r="B63" s="150">
        <v>61</v>
      </c>
      <c r="C63" s="297" t="s">
        <v>101</v>
      </c>
      <c r="D63" s="219" t="e">
        <f>COUNTIF(#REF!,'1'!B63)</f>
        <v>#REF!</v>
      </c>
      <c r="E63" s="219" t="e">
        <f>COUNTIF(#REF!,'1'!B63)</f>
        <v>#REF!</v>
      </c>
      <c r="F63" s="151" t="e">
        <f t="shared" si="3"/>
        <v>#REF!</v>
      </c>
      <c r="G63" s="152"/>
      <c r="H63" s="42"/>
    </row>
    <row r="64" spans="1:13">
      <c r="A64" s="8"/>
      <c r="B64" s="150">
        <v>62</v>
      </c>
      <c r="C64" s="288"/>
      <c r="D64" s="219" t="e">
        <f>COUNTIF(#REF!,'1'!B64)</f>
        <v>#REF!</v>
      </c>
      <c r="E64" s="219" t="e">
        <f>COUNTIF(#REF!,'1'!B64)</f>
        <v>#REF!</v>
      </c>
      <c r="F64" s="151" t="e">
        <f t="shared" si="3"/>
        <v>#REF!</v>
      </c>
      <c r="G64" s="152"/>
      <c r="H64" s="42"/>
    </row>
    <row r="65" spans="1:8">
      <c r="A65" s="8"/>
      <c r="B65" s="150">
        <v>63</v>
      </c>
      <c r="C65" s="288"/>
      <c r="D65" s="219" t="e">
        <f>COUNTIF(#REF!,'1'!B65)</f>
        <v>#REF!</v>
      </c>
      <c r="E65" s="219" t="e">
        <f>COUNTIF(#REF!,'1'!B65)</f>
        <v>#REF!</v>
      </c>
      <c r="F65" s="151" t="e">
        <f t="shared" si="3"/>
        <v>#REF!</v>
      </c>
      <c r="G65" s="152"/>
      <c r="H65" s="42"/>
    </row>
    <row r="66" spans="1:8">
      <c r="A66" s="8"/>
      <c r="B66" s="150">
        <v>64</v>
      </c>
      <c r="C66" s="288"/>
      <c r="D66" s="219" t="e">
        <f>COUNTIF(#REF!,'1'!B66)</f>
        <v>#REF!</v>
      </c>
      <c r="E66" s="219" t="e">
        <f>COUNTIF(#REF!,'1'!B66)</f>
        <v>#REF!</v>
      </c>
      <c r="F66" s="151" t="e">
        <f t="shared" si="3"/>
        <v>#REF!</v>
      </c>
      <c r="G66" s="152"/>
      <c r="H66" s="42"/>
    </row>
    <row r="67" spans="1:8">
      <c r="A67" s="8"/>
      <c r="B67" s="150">
        <v>65</v>
      </c>
      <c r="C67" s="288"/>
      <c r="D67" s="219" t="e">
        <f>COUNTIF(#REF!,'1'!B67)</f>
        <v>#REF!</v>
      </c>
      <c r="E67" s="219" t="e">
        <f>COUNTIF(#REF!,'1'!B67)</f>
        <v>#REF!</v>
      </c>
      <c r="F67" s="151" t="e">
        <f t="shared" si="3"/>
        <v>#REF!</v>
      </c>
      <c r="G67" s="152"/>
      <c r="H67" s="42"/>
    </row>
    <row r="68" spans="1:8">
      <c r="A68" s="8"/>
      <c r="B68" s="150">
        <v>66</v>
      </c>
      <c r="C68" s="288"/>
      <c r="D68" s="219" t="e">
        <f>COUNTIF(#REF!,'1'!B68)</f>
        <v>#REF!</v>
      </c>
      <c r="E68" s="219" t="e">
        <f>COUNTIF(#REF!,'1'!B68)</f>
        <v>#REF!</v>
      </c>
      <c r="F68" s="151" t="e">
        <f t="shared" si="3"/>
        <v>#REF!</v>
      </c>
      <c r="G68" s="152"/>
      <c r="H68" s="42"/>
    </row>
    <row r="69" spans="1:8">
      <c r="A69" s="8"/>
      <c r="B69" s="150">
        <v>67</v>
      </c>
      <c r="C69" s="288"/>
      <c r="D69" s="254"/>
      <c r="E69" s="254"/>
      <c r="F69" s="151"/>
      <c r="G69" s="152"/>
      <c r="H69" s="42"/>
    </row>
    <row r="70" spans="1:8">
      <c r="A70" s="8"/>
      <c r="B70" s="150"/>
      <c r="C70" s="253"/>
      <c r="D70" s="254"/>
      <c r="E70" s="254"/>
      <c r="F70" s="151"/>
      <c r="G70" s="152"/>
      <c r="H70" s="42"/>
    </row>
    <row r="71" spans="1:8" ht="13.5" thickBot="1">
      <c r="B71" s="150"/>
      <c r="D71" s="157" t="e">
        <f>COUNTIF(#REF!,'1'!B71)</f>
        <v>#REF!</v>
      </c>
      <c r="E71" s="158" t="e">
        <f>COUNTIF(#REF!,'1'!B71)</f>
        <v>#REF!</v>
      </c>
      <c r="F71" s="151" t="e">
        <f t="shared" si="1"/>
        <v>#REF!</v>
      </c>
      <c r="G71" s="152"/>
    </row>
    <row r="72" spans="1:8" ht="13.5" thickTop="1">
      <c r="D72" s="156" t="e">
        <f>COUNTIF(#REF!,'1'!B72)</f>
        <v>#REF!</v>
      </c>
      <c r="E72" s="147" t="e">
        <f>COUNTIF(#REF!,'1'!B72)</f>
        <v>#REF!</v>
      </c>
      <c r="F72" s="381"/>
      <c r="G72" s="381"/>
      <c r="H72" s="381"/>
    </row>
    <row r="73" spans="1:8">
      <c r="G73" s="154"/>
    </row>
    <row r="74" spans="1:8" ht="13.5" thickBot="1">
      <c r="D74" s="159"/>
      <c r="E74" s="159"/>
      <c r="F74" s="159"/>
    </row>
    <row r="75" spans="1:8">
      <c r="D75" s="381"/>
      <c r="E75" s="381"/>
    </row>
  </sheetData>
  <sheetProtection password="C54C" sheet="1" objects="1" scenarios="1"/>
  <customSheetViews>
    <customSheetView guid="{9F431FC7-46D0-4AB9-BEFF-A8A808EDF735}" showPageBreaks="1" fitToPage="1" printArea="1">
      <selection activeCell="C3" sqref="C3"/>
      <pageMargins left="0.75" right="0.75" top="1" bottom="1" header="0.5" footer="0.5"/>
      <pageSetup paperSize="5" orientation="portrait" horizontalDpi="4294967293" verticalDpi="360" r:id="rId1"/>
      <headerFooter alignWithMargins="0"/>
    </customSheetView>
    <customSheetView guid="{17024E33-3911-4BAC-B5AD-A91074039E7C}" fitToPage="1" topLeftCell="A34">
      <selection activeCell="C53" sqref="C53"/>
      <pageMargins left="0.75" right="0.75" top="0.5" bottom="1" header="0.5" footer="0.5"/>
      <pageSetup paperSize="9" scale="84" orientation="portrait" horizontalDpi="4294967293" verticalDpi="360" r:id="rId2"/>
      <headerFooter alignWithMargins="0"/>
    </customSheetView>
  </customSheetViews>
  <mergeCells count="2">
    <mergeCell ref="F72:H72"/>
    <mergeCell ref="D75:E75"/>
  </mergeCells>
  <phoneticPr fontId="0" type="noConversion"/>
  <pageMargins left="0.75" right="0.75" top="0.5" bottom="1" header="0.5" footer="0.5"/>
  <pageSetup paperSize="9" scale="84" orientation="portrait" horizontalDpi="4294967293" verticalDpi="36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P578"/>
  <sheetViews>
    <sheetView tabSelected="1" zoomScale="80" zoomScaleNormal="80" workbookViewId="0">
      <selection activeCell="F13" sqref="F13"/>
    </sheetView>
  </sheetViews>
  <sheetFormatPr defaultRowHeight="12.75"/>
  <cols>
    <col min="1" max="1" width="2.5703125" style="58" customWidth="1"/>
    <col min="2" max="2" width="5.5703125" style="58" customWidth="1"/>
    <col min="3" max="3" width="12.42578125" style="58" customWidth="1"/>
    <col min="4" max="4" width="6.140625" style="101" customWidth="1"/>
    <col min="5" max="5" width="34.140625" style="58" customWidth="1"/>
    <col min="6" max="6" width="10.140625" style="58" customWidth="1"/>
    <col min="7" max="7" width="15.7109375" style="58" customWidth="1"/>
    <col min="8" max="8" width="8.140625" style="96" customWidth="1"/>
    <col min="9" max="9" width="37.7109375" style="58" customWidth="1"/>
    <col min="10" max="10" width="7.28515625" style="58" customWidth="1"/>
    <col min="11" max="11" width="23.5703125" style="58" customWidth="1"/>
    <col min="12" max="12" width="51" style="58" customWidth="1"/>
    <col min="13" max="13" width="29.28515625" style="58" hidden="1" customWidth="1"/>
    <col min="14" max="14" width="5.140625" style="58" customWidth="1"/>
    <col min="15" max="15" width="5" style="58" customWidth="1"/>
    <col min="16" max="16" width="6.7109375" style="58" customWidth="1"/>
    <col min="17" max="17" width="6.42578125" style="58" customWidth="1"/>
    <col min="18" max="18" width="2.85546875" customWidth="1"/>
    <col min="19" max="19" width="6.140625" customWidth="1"/>
    <col min="20" max="20" width="5.7109375" customWidth="1"/>
    <col min="21" max="21" width="5.42578125" style="19" customWidth="1"/>
    <col min="22" max="22" width="4.7109375" customWidth="1"/>
    <col min="23" max="23" width="4.7109375" style="18" customWidth="1"/>
    <col min="24" max="24" width="4.7109375" customWidth="1"/>
  </cols>
  <sheetData>
    <row r="1" spans="1:42">
      <c r="U1" s="21"/>
      <c r="V1" s="21"/>
      <c r="W1" s="21"/>
    </row>
    <row r="2" spans="1:42" ht="23.45" customHeight="1">
      <c r="B2" s="382" t="s">
        <v>63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25"/>
      <c r="U2" s="21"/>
      <c r="V2" s="21"/>
      <c r="W2" s="21"/>
    </row>
    <row r="3" spans="1:42" ht="27" customHeight="1">
      <c r="B3" s="383" t="s">
        <v>84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26"/>
      <c r="U3" s="21"/>
      <c r="V3" s="21"/>
      <c r="W3" s="21"/>
    </row>
    <row r="4" spans="1:42" ht="21.75" customHeight="1">
      <c r="B4" s="383" t="s">
        <v>48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26"/>
      <c r="U4" s="21"/>
      <c r="V4" s="21"/>
      <c r="W4" s="21"/>
    </row>
    <row r="5" spans="1:42" ht="21.75" customHeight="1">
      <c r="B5" s="383" t="s">
        <v>37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26"/>
      <c r="U5" s="21"/>
      <c r="V5" s="21"/>
      <c r="W5" s="21"/>
    </row>
    <row r="6" spans="1:42" ht="21.75" customHeight="1">
      <c r="B6" s="383" t="s">
        <v>49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26"/>
      <c r="U6" s="21"/>
      <c r="V6" s="21"/>
      <c r="W6" s="21"/>
    </row>
    <row r="7" spans="1:42" ht="21.75" customHeight="1">
      <c r="B7" s="383" t="s">
        <v>262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27"/>
      <c r="U7" s="415"/>
      <c r="V7" s="415"/>
      <c r="W7" s="21"/>
    </row>
    <row r="8" spans="1:42" ht="20.25" customHeight="1">
      <c r="B8" s="416" t="s">
        <v>466</v>
      </c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28"/>
      <c r="U8" s="345"/>
      <c r="V8" s="345"/>
      <c r="W8" s="21"/>
    </row>
    <row r="9" spans="1:42" ht="14.25" customHeight="1">
      <c r="B9" s="13"/>
      <c r="C9" s="13"/>
      <c r="D9" s="102"/>
      <c r="E9" s="417"/>
      <c r="F9" s="417"/>
      <c r="G9" s="53"/>
      <c r="L9" s="13"/>
      <c r="M9" s="13"/>
      <c r="N9" s="13"/>
      <c r="U9" s="345"/>
      <c r="V9" s="345"/>
      <c r="W9" s="21"/>
    </row>
    <row r="10" spans="1:42" ht="18.75" thickBot="1">
      <c r="B10" s="6"/>
      <c r="C10" s="86" t="s">
        <v>34</v>
      </c>
      <c r="D10" s="103"/>
      <c r="E10" s="418"/>
      <c r="F10" s="418"/>
      <c r="G10" s="418"/>
      <c r="H10" s="344"/>
      <c r="I10" s="344"/>
      <c r="J10" s="68"/>
      <c r="K10" s="67"/>
      <c r="M10" s="69"/>
      <c r="N10" s="70"/>
      <c r="U10" s="21"/>
      <c r="V10" s="21"/>
      <c r="W10" s="21"/>
    </row>
    <row r="11" spans="1:42" ht="30.6" customHeight="1">
      <c r="B11" s="43" t="s">
        <v>2</v>
      </c>
      <c r="C11" s="338" t="s">
        <v>3</v>
      </c>
      <c r="D11" s="419" t="s">
        <v>4</v>
      </c>
      <c r="E11" s="421" t="s">
        <v>13</v>
      </c>
      <c r="F11" s="422"/>
      <c r="G11" s="425" t="s">
        <v>14</v>
      </c>
      <c r="H11" s="427" t="s">
        <v>61</v>
      </c>
      <c r="I11" s="429" t="s">
        <v>22</v>
      </c>
      <c r="J11" s="427" t="s">
        <v>5</v>
      </c>
      <c r="K11" s="41" t="s">
        <v>6</v>
      </c>
      <c r="L11" s="390" t="s">
        <v>598</v>
      </c>
      <c r="M11" s="392" t="s">
        <v>29</v>
      </c>
      <c r="O11" s="58" t="s">
        <v>32</v>
      </c>
      <c r="P11" s="58" t="s">
        <v>33</v>
      </c>
      <c r="S11" s="14" t="s">
        <v>17</v>
      </c>
      <c r="U11" s="414" t="s">
        <v>18</v>
      </c>
      <c r="V11" s="414"/>
      <c r="W11" s="22" t="s">
        <v>20</v>
      </c>
      <c r="X11" s="23" t="s">
        <v>25</v>
      </c>
    </row>
    <row r="12" spans="1:42" ht="15" thickBot="1">
      <c r="B12" s="44" t="s">
        <v>7</v>
      </c>
      <c r="C12" s="339" t="s">
        <v>8</v>
      </c>
      <c r="D12" s="420"/>
      <c r="E12" s="423"/>
      <c r="F12" s="424"/>
      <c r="G12" s="426"/>
      <c r="H12" s="428"/>
      <c r="I12" s="430"/>
      <c r="J12" s="428"/>
      <c r="K12" s="45" t="s">
        <v>9</v>
      </c>
      <c r="L12" s="391"/>
      <c r="M12" s="393"/>
      <c r="S12" t="s">
        <v>23</v>
      </c>
      <c r="T12" t="s">
        <v>38</v>
      </c>
      <c r="U12" s="24" t="s">
        <v>23</v>
      </c>
      <c r="V12" s="24" t="s">
        <v>24</v>
      </c>
      <c r="W12" s="24" t="s">
        <v>24</v>
      </c>
      <c r="X12" s="24" t="s">
        <v>24</v>
      </c>
    </row>
    <row r="13" spans="1:42" ht="15" customHeight="1" thickTop="1">
      <c r="B13" s="16"/>
      <c r="C13" s="17"/>
      <c r="D13" s="104"/>
      <c r="E13" s="56"/>
      <c r="F13" s="34"/>
      <c r="G13" s="20"/>
      <c r="H13" s="10"/>
      <c r="I13" s="10"/>
      <c r="J13" s="10"/>
      <c r="K13" s="325"/>
      <c r="L13" s="57"/>
      <c r="M13" s="94"/>
      <c r="N13" s="73"/>
      <c r="U13" s="345"/>
      <c r="V13" s="345">
        <v>30</v>
      </c>
      <c r="W13" s="345"/>
      <c r="X13" s="345"/>
    </row>
    <row r="14" spans="1:42" s="51" customFormat="1" ht="19.5" customHeight="1">
      <c r="A14" s="71"/>
      <c r="B14" s="12" t="s">
        <v>59</v>
      </c>
      <c r="C14" s="87" t="s">
        <v>44</v>
      </c>
      <c r="D14" s="394">
        <v>2</v>
      </c>
      <c r="E14" s="407" t="s">
        <v>199</v>
      </c>
      <c r="F14" s="408"/>
      <c r="G14" s="386" t="s">
        <v>81</v>
      </c>
      <c r="H14" s="320" t="s">
        <v>56</v>
      </c>
      <c r="I14" s="320" t="s">
        <v>423</v>
      </c>
      <c r="J14" s="320" t="s">
        <v>234</v>
      </c>
      <c r="K14" s="320" t="s">
        <v>277</v>
      </c>
      <c r="L14" s="402" t="str">
        <f>VLOOKUP(O14,'1'!$B$3:$C$71,2)</f>
        <v>Trias Pungkur K, S.T</v>
      </c>
      <c r="M14" s="93" t="e">
        <f>VLOOKUP(P14,'1'!$B$3:$C$71,2)</f>
        <v>#N/A</v>
      </c>
      <c r="N14" s="73"/>
      <c r="O14" s="58">
        <v>52</v>
      </c>
      <c r="P14" s="58" t="s">
        <v>12</v>
      </c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</row>
    <row r="15" spans="1:42" s="51" customFormat="1" ht="15.75" customHeight="1">
      <c r="A15" s="71"/>
      <c r="B15" s="193"/>
      <c r="C15" s="92" t="s">
        <v>263</v>
      </c>
      <c r="D15" s="406"/>
      <c r="E15" s="409"/>
      <c r="F15" s="410"/>
      <c r="G15" s="413"/>
      <c r="H15" s="320" t="s">
        <v>56</v>
      </c>
      <c r="I15" s="320" t="s">
        <v>424</v>
      </c>
      <c r="J15" s="320" t="s">
        <v>235</v>
      </c>
      <c r="K15" s="320" t="s">
        <v>327</v>
      </c>
      <c r="L15" s="452"/>
      <c r="M15" s="93" t="e">
        <f>VLOOKUP(P15,'1'!$B$3:$C$71,2)</f>
        <v>#N/A</v>
      </c>
      <c r="N15" s="73"/>
      <c r="O15" s="58">
        <v>28</v>
      </c>
      <c r="P15" s="58" t="s">
        <v>12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</row>
    <row r="16" spans="1:42" s="51" customFormat="1" ht="15.75" customHeight="1">
      <c r="A16" s="71"/>
      <c r="B16" s="193"/>
      <c r="C16" s="92" t="s">
        <v>264</v>
      </c>
      <c r="D16" s="406"/>
      <c r="E16" s="409"/>
      <c r="F16" s="410"/>
      <c r="G16" s="413"/>
      <c r="H16" s="320" t="s">
        <v>56</v>
      </c>
      <c r="I16" s="320" t="s">
        <v>425</v>
      </c>
      <c r="J16" s="400" t="s">
        <v>236</v>
      </c>
      <c r="K16" s="320" t="s">
        <v>278</v>
      </c>
      <c r="L16" s="452"/>
      <c r="M16" s="404" t="e">
        <f>VLOOKUP(P16,'1'!$B$3:$C$71,2)</f>
        <v>#N/A</v>
      </c>
      <c r="N16" s="73"/>
      <c r="O16" s="58">
        <v>38</v>
      </c>
      <c r="P16" s="58" t="s">
        <v>12</v>
      </c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</row>
    <row r="17" spans="1:42" s="51" customFormat="1" ht="15.75" customHeight="1">
      <c r="A17" s="71"/>
      <c r="B17" s="193"/>
      <c r="C17" s="162"/>
      <c r="D17" s="395"/>
      <c r="E17" s="411"/>
      <c r="F17" s="412"/>
      <c r="G17" s="413"/>
      <c r="H17" s="320" t="s">
        <v>56</v>
      </c>
      <c r="I17" s="320" t="s">
        <v>530</v>
      </c>
      <c r="J17" s="401"/>
      <c r="K17" s="320" t="s">
        <v>202</v>
      </c>
      <c r="L17" s="403"/>
      <c r="M17" s="405"/>
      <c r="N17" s="73"/>
      <c r="O17" s="58" t="s">
        <v>12</v>
      </c>
      <c r="P17" s="58" t="s">
        <v>12</v>
      </c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</row>
    <row r="18" spans="1:42" s="51" customFormat="1" ht="15.75" customHeight="1">
      <c r="A18" s="71"/>
      <c r="B18" s="193"/>
      <c r="C18" s="162"/>
      <c r="D18" s="394">
        <v>2</v>
      </c>
      <c r="E18" s="407" t="s">
        <v>179</v>
      </c>
      <c r="F18" s="408"/>
      <c r="G18" s="386" t="s">
        <v>81</v>
      </c>
      <c r="H18" s="320" t="s">
        <v>55</v>
      </c>
      <c r="I18" s="320" t="s">
        <v>359</v>
      </c>
      <c r="J18" s="320" t="s">
        <v>223</v>
      </c>
      <c r="K18" s="320" t="s">
        <v>360</v>
      </c>
      <c r="L18" s="402" t="str">
        <f>VLOOKUP(O18,'1'!$B$3:$C$71,2)</f>
        <v>Hendro Wijayanto, S.Kom</v>
      </c>
      <c r="M18" s="93" t="e">
        <f>VLOOKUP(P18,'1'!$B$3:$C$71,2)</f>
        <v>#N/A</v>
      </c>
      <c r="N18" s="73"/>
      <c r="O18" s="58">
        <v>26</v>
      </c>
      <c r="P18" s="58" t="s">
        <v>12</v>
      </c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</row>
    <row r="19" spans="1:42" ht="15" customHeight="1">
      <c r="B19" s="193"/>
      <c r="C19" s="162"/>
      <c r="D19" s="406"/>
      <c r="E19" s="409"/>
      <c r="F19" s="410"/>
      <c r="G19" s="413"/>
      <c r="H19" s="320" t="s">
        <v>55</v>
      </c>
      <c r="I19" s="320" t="s">
        <v>419</v>
      </c>
      <c r="J19" s="320" t="s">
        <v>224</v>
      </c>
      <c r="K19" s="320" t="s">
        <v>275</v>
      </c>
      <c r="L19" s="452"/>
      <c r="M19" s="93" t="e">
        <f>VLOOKUP(P19,'1'!$B$3:$C$71,2)</f>
        <v>#N/A</v>
      </c>
      <c r="N19" s="73"/>
      <c r="O19" s="58">
        <v>18</v>
      </c>
      <c r="P19" s="58" t="s">
        <v>12</v>
      </c>
      <c r="U19" s="345"/>
      <c r="V19" s="345"/>
      <c r="W19" s="345"/>
      <c r="X19" s="345"/>
    </row>
    <row r="20" spans="1:42" ht="15" customHeight="1">
      <c r="B20" s="193"/>
      <c r="C20" s="90"/>
      <c r="D20" s="406"/>
      <c r="E20" s="409"/>
      <c r="F20" s="410"/>
      <c r="G20" s="413"/>
      <c r="H20" s="320" t="s">
        <v>55</v>
      </c>
      <c r="I20" s="320" t="s">
        <v>420</v>
      </c>
      <c r="J20" s="320" t="s">
        <v>225</v>
      </c>
      <c r="K20" s="320" t="s">
        <v>276</v>
      </c>
      <c r="L20" s="452"/>
      <c r="M20" s="93" t="e">
        <f>VLOOKUP(P20,'1'!$B$3:$C$71,2)</f>
        <v>#N/A</v>
      </c>
      <c r="N20" s="73"/>
      <c r="O20" s="58">
        <v>49</v>
      </c>
      <c r="P20" s="58" t="s">
        <v>12</v>
      </c>
      <c r="U20" s="345"/>
      <c r="V20" s="345"/>
      <c r="W20" s="345"/>
      <c r="X20" s="345"/>
    </row>
    <row r="21" spans="1:42" ht="15" customHeight="1">
      <c r="B21" s="193"/>
      <c r="C21" s="90"/>
      <c r="D21" s="406"/>
      <c r="E21" s="409"/>
      <c r="F21" s="410"/>
      <c r="G21" s="413"/>
      <c r="H21" s="320" t="s">
        <v>18</v>
      </c>
      <c r="I21" s="320" t="s">
        <v>422</v>
      </c>
      <c r="J21" s="400" t="s">
        <v>233</v>
      </c>
      <c r="K21" s="320">
        <v>7</v>
      </c>
      <c r="L21" s="452"/>
      <c r="M21" s="404" t="e">
        <f>VLOOKUP(P21,'1'!$B$3:$C$71,2)</f>
        <v>#N/A</v>
      </c>
      <c r="N21" s="73"/>
      <c r="O21" s="58">
        <v>21</v>
      </c>
      <c r="P21" s="58" t="s">
        <v>12</v>
      </c>
      <c r="U21" s="345"/>
      <c r="V21" s="345"/>
      <c r="W21" s="345"/>
      <c r="X21" s="345"/>
    </row>
    <row r="22" spans="1:42" ht="18.75">
      <c r="B22" s="54"/>
      <c r="C22" s="90"/>
      <c r="D22" s="395"/>
      <c r="E22" s="411"/>
      <c r="F22" s="412"/>
      <c r="G22" s="387"/>
      <c r="H22" s="320" t="s">
        <v>25</v>
      </c>
      <c r="I22" s="320" t="s">
        <v>427</v>
      </c>
      <c r="J22" s="401"/>
      <c r="K22" s="320" t="s">
        <v>384</v>
      </c>
      <c r="L22" s="403"/>
      <c r="M22" s="405"/>
      <c r="N22" s="73"/>
      <c r="O22" s="58" t="s">
        <v>12</v>
      </c>
      <c r="P22" s="58" t="s">
        <v>12</v>
      </c>
      <c r="Q22" s="318"/>
      <c r="U22" s="345"/>
      <c r="V22" s="345"/>
      <c r="W22" s="345"/>
      <c r="X22" s="345"/>
    </row>
    <row r="23" spans="1:42" ht="20.25" customHeight="1">
      <c r="B23" s="54"/>
      <c r="C23" s="92"/>
      <c r="D23" s="394">
        <v>6</v>
      </c>
      <c r="E23" s="396" t="s">
        <v>569</v>
      </c>
      <c r="F23" s="397"/>
      <c r="G23" s="386" t="s">
        <v>82</v>
      </c>
      <c r="H23" s="320" t="s">
        <v>56</v>
      </c>
      <c r="I23" s="320" t="s">
        <v>570</v>
      </c>
      <c r="J23" s="400" t="s">
        <v>230</v>
      </c>
      <c r="K23" s="272" t="s">
        <v>571</v>
      </c>
      <c r="L23" s="402" t="str">
        <f>VLOOKUP(O23,'1'!$B$3:$C$71,2)</f>
        <v>Didik Nugroho, S. Kom, M.Kom</v>
      </c>
      <c r="M23" s="404" t="e">
        <f>VLOOKUP(P23,'1'!$B$3:$C$71,2)</f>
        <v>#N/A</v>
      </c>
      <c r="N23" s="73"/>
      <c r="O23" s="58">
        <v>20</v>
      </c>
      <c r="P23" s="58" t="s">
        <v>12</v>
      </c>
      <c r="Q23" s="318"/>
      <c r="U23" s="345"/>
      <c r="V23" s="345"/>
      <c r="W23" s="345"/>
      <c r="X23" s="345"/>
    </row>
    <row r="24" spans="1:42" ht="15" customHeight="1">
      <c r="B24" s="54"/>
      <c r="C24" s="92"/>
      <c r="D24" s="395"/>
      <c r="E24" s="398"/>
      <c r="F24" s="399"/>
      <c r="G24" s="387"/>
      <c r="H24" s="320" t="s">
        <v>56</v>
      </c>
      <c r="I24" s="320" t="s">
        <v>403</v>
      </c>
      <c r="J24" s="401"/>
      <c r="K24" s="272" t="s">
        <v>210</v>
      </c>
      <c r="L24" s="403"/>
      <c r="M24" s="405"/>
      <c r="N24" s="73"/>
      <c r="O24" s="58" t="s">
        <v>12</v>
      </c>
      <c r="P24" s="58" t="s">
        <v>12</v>
      </c>
      <c r="Q24" s="318"/>
      <c r="U24" s="345"/>
      <c r="V24" s="345"/>
      <c r="W24" s="345"/>
      <c r="X24" s="345"/>
    </row>
    <row r="25" spans="1:42" ht="15.75">
      <c r="A25"/>
      <c r="B25" s="52"/>
      <c r="C25" s="194"/>
      <c r="D25" s="394">
        <v>4</v>
      </c>
      <c r="E25" s="396" t="s">
        <v>500</v>
      </c>
      <c r="F25" s="397"/>
      <c r="G25" s="386" t="s">
        <v>82</v>
      </c>
      <c r="H25" s="320" t="s">
        <v>55</v>
      </c>
      <c r="I25" s="320" t="s">
        <v>324</v>
      </c>
      <c r="J25" s="320" t="s">
        <v>224</v>
      </c>
      <c r="K25" s="320" t="s">
        <v>344</v>
      </c>
      <c r="L25" s="402" t="str">
        <f>VLOOKUP(O25,'1'!$B$3:$C$71,2)</f>
        <v>Teguh Susyanto,S.Kom, M.Cs</v>
      </c>
      <c r="M25" s="93" t="e">
        <f>VLOOKUP(P25,'1'!$B$3:$C$71,2)</f>
        <v>#N/A</v>
      </c>
      <c r="N25" s="73"/>
      <c r="O25" s="58">
        <v>55</v>
      </c>
      <c r="P25" s="58" t="s">
        <v>12</v>
      </c>
      <c r="Q25" s="318"/>
      <c r="U25"/>
      <c r="W25"/>
    </row>
    <row r="26" spans="1:42" ht="15.75">
      <c r="A26"/>
      <c r="B26" s="52"/>
      <c r="C26" s="194"/>
      <c r="D26" s="406"/>
      <c r="E26" s="437"/>
      <c r="F26" s="438"/>
      <c r="G26" s="413"/>
      <c r="H26" s="320" t="s">
        <v>55</v>
      </c>
      <c r="I26" s="320" t="s">
        <v>325</v>
      </c>
      <c r="J26" s="320" t="s">
        <v>223</v>
      </c>
      <c r="K26" s="320" t="s">
        <v>301</v>
      </c>
      <c r="L26" s="452"/>
      <c r="M26" s="93" t="e">
        <f>VLOOKUP(P26,'1'!$B$3:$C$71,2)</f>
        <v>#N/A</v>
      </c>
      <c r="N26" s="73"/>
      <c r="O26" s="58">
        <v>52</v>
      </c>
      <c r="P26" s="58" t="s">
        <v>12</v>
      </c>
      <c r="Q26" s="318"/>
      <c r="U26"/>
      <c r="W26"/>
    </row>
    <row r="27" spans="1:42" ht="15.75">
      <c r="A27"/>
      <c r="B27" s="52"/>
      <c r="C27" s="194"/>
      <c r="D27" s="395"/>
      <c r="E27" s="398"/>
      <c r="F27" s="399"/>
      <c r="G27" s="387"/>
      <c r="H27" s="320" t="s">
        <v>55</v>
      </c>
      <c r="I27" s="320" t="s">
        <v>471</v>
      </c>
      <c r="J27" s="320" t="s">
        <v>225</v>
      </c>
      <c r="K27" s="272" t="s">
        <v>501</v>
      </c>
      <c r="L27" s="403"/>
      <c r="M27" s="93" t="e">
        <f>VLOOKUP(P27,'1'!$B$3:$C$71,2)</f>
        <v>#N/A</v>
      </c>
      <c r="N27" s="73"/>
      <c r="O27" s="58">
        <v>21</v>
      </c>
      <c r="P27" s="58" t="s">
        <v>12</v>
      </c>
      <c r="Q27" s="318"/>
      <c r="U27"/>
      <c r="W27"/>
    </row>
    <row r="28" spans="1:42" ht="15.75">
      <c r="A28"/>
      <c r="B28" s="52"/>
      <c r="C28" s="194"/>
      <c r="D28" s="394">
        <v>4</v>
      </c>
      <c r="E28" s="396" t="s">
        <v>175</v>
      </c>
      <c r="F28" s="397"/>
      <c r="G28" s="386" t="s">
        <v>77</v>
      </c>
      <c r="H28" s="320" t="s">
        <v>18</v>
      </c>
      <c r="I28" s="320" t="s">
        <v>378</v>
      </c>
      <c r="J28" s="400" t="s">
        <v>230</v>
      </c>
      <c r="K28" s="320" t="s">
        <v>379</v>
      </c>
      <c r="L28" s="402" t="str">
        <f>VLOOKUP(O28,'1'!$B$3:$C$71,2)</f>
        <v>Zakaria Zuhdi, S.Kom</v>
      </c>
      <c r="M28" s="404" t="e">
        <f>VLOOKUP(P28,'1'!$B$3:$C$71,2)</f>
        <v>#N/A</v>
      </c>
      <c r="N28" s="73"/>
      <c r="O28" s="58">
        <v>61</v>
      </c>
      <c r="P28" s="58" t="s">
        <v>12</v>
      </c>
      <c r="Q28" s="318"/>
      <c r="U28"/>
      <c r="W28"/>
    </row>
    <row r="29" spans="1:42" ht="15.75">
      <c r="A29"/>
      <c r="B29" s="52"/>
      <c r="C29" s="194"/>
      <c r="D29" s="395"/>
      <c r="E29" s="398"/>
      <c r="F29" s="399"/>
      <c r="G29" s="387"/>
      <c r="H29" s="320" t="s">
        <v>20</v>
      </c>
      <c r="I29" s="320" t="s">
        <v>313</v>
      </c>
      <c r="J29" s="401"/>
      <c r="K29" s="320">
        <v>9</v>
      </c>
      <c r="L29" s="403"/>
      <c r="M29" s="405"/>
      <c r="N29" s="73"/>
      <c r="O29" s="58" t="s">
        <v>12</v>
      </c>
      <c r="P29" s="58" t="s">
        <v>12</v>
      </c>
      <c r="Q29" s="318"/>
      <c r="U29"/>
      <c r="W29"/>
    </row>
    <row r="30" spans="1:42" ht="26.25" customHeight="1">
      <c r="A30"/>
      <c r="B30" s="52"/>
      <c r="C30" s="90"/>
      <c r="D30" s="394">
        <v>4</v>
      </c>
      <c r="E30" s="431" t="s">
        <v>588</v>
      </c>
      <c r="F30" s="432"/>
      <c r="G30" s="386" t="s">
        <v>77</v>
      </c>
      <c r="H30" s="320" t="s">
        <v>56</v>
      </c>
      <c r="I30" s="320" t="s">
        <v>559</v>
      </c>
      <c r="J30" s="320" t="s">
        <v>224</v>
      </c>
      <c r="K30" s="272" t="s">
        <v>560</v>
      </c>
      <c r="L30" s="402" t="str">
        <f>VLOOKUP(O30,'1'!$B$3:$C$71,2)</f>
        <v>Dimas Febriyan Priambodo, S.Kom</v>
      </c>
      <c r="M30" s="93" t="str">
        <f>VLOOKUP(P30,'1'!$B$3:$C$71,2)</f>
        <v>Trias Pungkur K, S.T</v>
      </c>
      <c r="N30" s="73"/>
      <c r="O30" s="58">
        <v>22</v>
      </c>
      <c r="P30" s="58">
        <v>52</v>
      </c>
      <c r="Q30" s="318"/>
      <c r="U30" s="345"/>
      <c r="V30" s="345"/>
      <c r="W30" s="345"/>
      <c r="X30" s="345"/>
    </row>
    <row r="31" spans="1:42" ht="18.75">
      <c r="A31"/>
      <c r="B31" s="52"/>
      <c r="C31" s="90"/>
      <c r="D31" s="406"/>
      <c r="E31" s="433"/>
      <c r="F31" s="434"/>
      <c r="G31" s="413"/>
      <c r="H31" s="320" t="s">
        <v>56</v>
      </c>
      <c r="I31" s="320" t="s">
        <v>348</v>
      </c>
      <c r="J31" s="320" t="s">
        <v>225</v>
      </c>
      <c r="K31" s="272" t="s">
        <v>329</v>
      </c>
      <c r="L31" s="452"/>
      <c r="M31" s="93" t="e">
        <f>VLOOKUP(P31,'1'!$B$3:$C$71,2)</f>
        <v>#N/A</v>
      </c>
      <c r="N31" s="73"/>
      <c r="O31" s="58">
        <v>38</v>
      </c>
      <c r="P31" s="58" t="s">
        <v>12</v>
      </c>
      <c r="Q31" s="318"/>
      <c r="U31" s="345"/>
      <c r="V31" s="345"/>
      <c r="W31" s="345"/>
      <c r="X31" s="345"/>
    </row>
    <row r="32" spans="1:42" ht="18.75">
      <c r="A32"/>
      <c r="B32" s="52"/>
      <c r="C32" s="90"/>
      <c r="D32" s="406"/>
      <c r="E32" s="433"/>
      <c r="F32" s="434"/>
      <c r="G32" s="413"/>
      <c r="H32" s="320" t="s">
        <v>56</v>
      </c>
      <c r="I32" s="320" t="s">
        <v>349</v>
      </c>
      <c r="J32" s="320" t="s">
        <v>223</v>
      </c>
      <c r="K32" s="272" t="s">
        <v>301</v>
      </c>
      <c r="L32" s="452"/>
      <c r="M32" s="93" t="e">
        <f>VLOOKUP(P32,'1'!$B$3:$C$71,2)</f>
        <v>#N/A</v>
      </c>
      <c r="N32" s="73"/>
      <c r="O32" s="58">
        <v>10</v>
      </c>
      <c r="P32" s="58" t="s">
        <v>12</v>
      </c>
      <c r="Q32" s="318"/>
      <c r="U32" s="345"/>
      <c r="V32" s="345"/>
      <c r="W32" s="345"/>
      <c r="X32" s="345"/>
    </row>
    <row r="33" spans="1:24" ht="18.75">
      <c r="A33"/>
      <c r="B33" s="52"/>
      <c r="C33" s="90"/>
      <c r="D33" s="395"/>
      <c r="E33" s="435"/>
      <c r="F33" s="436"/>
      <c r="G33" s="387"/>
      <c r="H33" s="320" t="s">
        <v>56</v>
      </c>
      <c r="I33" s="320" t="s">
        <v>528</v>
      </c>
      <c r="J33" s="320" t="s">
        <v>234</v>
      </c>
      <c r="K33" s="272" t="s">
        <v>215</v>
      </c>
      <c r="L33" s="403"/>
      <c r="M33" s="93" t="e">
        <f>VLOOKUP(P33,'1'!$B$3:$C$71,2)</f>
        <v>#N/A</v>
      </c>
      <c r="N33" s="73"/>
      <c r="O33" s="58">
        <v>36</v>
      </c>
      <c r="P33" s="58" t="s">
        <v>12</v>
      </c>
      <c r="Q33" s="318"/>
      <c r="U33" s="345"/>
      <c r="V33" s="345"/>
      <c r="W33" s="345"/>
      <c r="X33" s="345"/>
    </row>
    <row r="34" spans="1:24" ht="18.75">
      <c r="A34"/>
      <c r="B34" s="52"/>
      <c r="C34" s="90"/>
      <c r="D34" s="349">
        <v>4</v>
      </c>
      <c r="E34" s="439" t="s">
        <v>89</v>
      </c>
      <c r="F34" s="440"/>
      <c r="G34" s="320" t="s">
        <v>77</v>
      </c>
      <c r="H34" s="320" t="s">
        <v>25</v>
      </c>
      <c r="I34" s="320" t="s">
        <v>386</v>
      </c>
      <c r="J34" s="320" t="s">
        <v>233</v>
      </c>
      <c r="K34" s="320" t="s">
        <v>193</v>
      </c>
      <c r="L34" s="207" t="str">
        <f>VLOOKUP(O34,'1'!$B$3:$C$71,2)</f>
        <v>Kustanto, S.T, M.Eng</v>
      </c>
      <c r="M34" s="93" t="e">
        <f>VLOOKUP(P34,'1'!$B$3:$C$71,2)</f>
        <v>#N/A</v>
      </c>
      <c r="N34" s="73"/>
      <c r="O34" s="58">
        <v>31</v>
      </c>
      <c r="P34" s="58" t="s">
        <v>12</v>
      </c>
      <c r="Q34" s="318"/>
      <c r="U34" s="345"/>
      <c r="V34" s="345"/>
      <c r="W34" s="345"/>
      <c r="X34" s="345"/>
    </row>
    <row r="35" spans="1:24" ht="15" customHeight="1">
      <c r="A35"/>
      <c r="B35" s="54"/>
      <c r="C35" s="90"/>
      <c r="D35" s="105"/>
      <c r="E35" s="218"/>
      <c r="F35" s="218"/>
      <c r="G35" s="328"/>
      <c r="H35" s="320"/>
      <c r="I35" s="320"/>
      <c r="J35" s="320"/>
      <c r="K35" s="320"/>
      <c r="L35" s="335"/>
      <c r="M35" s="93"/>
      <c r="N35" s="73"/>
      <c r="U35" s="345"/>
      <c r="V35" s="345"/>
      <c r="W35" s="345"/>
      <c r="X35" s="345"/>
    </row>
    <row r="36" spans="1:24" ht="21.75" customHeight="1">
      <c r="A36"/>
      <c r="B36" s="54"/>
      <c r="C36" s="87" t="s">
        <v>44</v>
      </c>
      <c r="D36" s="441" t="s">
        <v>39</v>
      </c>
      <c r="E36" s="442"/>
      <c r="F36" s="442"/>
      <c r="G36" s="442"/>
      <c r="H36" s="442"/>
      <c r="I36" s="442"/>
      <c r="J36" s="442"/>
      <c r="K36" s="442"/>
      <c r="L36" s="442"/>
      <c r="M36" s="443"/>
      <c r="O36" s="58" t="s">
        <v>12</v>
      </c>
      <c r="P36" s="58" t="s">
        <v>12</v>
      </c>
      <c r="U36" s="345"/>
      <c r="V36" s="345"/>
      <c r="W36" s="345"/>
      <c r="X36" s="345"/>
    </row>
    <row r="37" spans="1:24" ht="27" customHeight="1">
      <c r="B37" s="54"/>
      <c r="C37" s="92" t="s">
        <v>263</v>
      </c>
      <c r="D37" s="394">
        <v>2</v>
      </c>
      <c r="E37" s="444" t="s">
        <v>554</v>
      </c>
      <c r="F37" s="445"/>
      <c r="G37" s="386" t="s">
        <v>445</v>
      </c>
      <c r="H37" s="320" t="s">
        <v>56</v>
      </c>
      <c r="I37" s="320" t="s">
        <v>552</v>
      </c>
      <c r="J37" s="320" t="s">
        <v>234</v>
      </c>
      <c r="K37" s="320" t="s">
        <v>553</v>
      </c>
      <c r="L37" s="402" t="str">
        <f>VLOOKUP(O37,'1'!$B$3:$C$71,2)</f>
        <v>Trias Pungkur K, S.T</v>
      </c>
      <c r="M37" s="93" t="e">
        <f>VLOOKUP(P37,'1'!$B$3:$C$71,2)</f>
        <v>#N/A</v>
      </c>
      <c r="N37" s="73"/>
      <c r="O37" s="58">
        <v>52</v>
      </c>
      <c r="P37" s="58" t="s">
        <v>12</v>
      </c>
      <c r="Q37" s="318"/>
      <c r="U37" s="345"/>
      <c r="V37" s="345"/>
      <c r="W37" s="345"/>
      <c r="X37" s="345"/>
    </row>
    <row r="38" spans="1:24" ht="25.5" customHeight="1">
      <c r="B38" s="54"/>
      <c r="C38" s="92" t="s">
        <v>264</v>
      </c>
      <c r="D38" s="395"/>
      <c r="E38" s="446"/>
      <c r="F38" s="447"/>
      <c r="G38" s="413"/>
      <c r="H38" s="320" t="s">
        <v>56</v>
      </c>
      <c r="I38" s="320" t="s">
        <v>531</v>
      </c>
      <c r="J38" s="325" t="s">
        <v>233</v>
      </c>
      <c r="K38" s="320" t="s">
        <v>532</v>
      </c>
      <c r="L38" s="403"/>
      <c r="M38" s="93" t="e">
        <f>VLOOKUP(P38,'1'!$B$3:$C$71,2)</f>
        <v>#N/A</v>
      </c>
      <c r="N38" s="73"/>
      <c r="O38" s="58">
        <v>36</v>
      </c>
      <c r="P38" s="58" t="s">
        <v>12</v>
      </c>
      <c r="Q38" s="318"/>
      <c r="U38" s="345"/>
      <c r="V38" s="345"/>
      <c r="W38" s="345"/>
      <c r="X38" s="345"/>
    </row>
    <row r="39" spans="1:24" ht="15.75" customHeight="1">
      <c r="B39" s="4"/>
      <c r="C39" s="162"/>
      <c r="D39" s="394">
        <v>2</v>
      </c>
      <c r="E39" s="444" t="s">
        <v>469</v>
      </c>
      <c r="F39" s="445"/>
      <c r="G39" s="386" t="s">
        <v>445</v>
      </c>
      <c r="H39" s="320" t="s">
        <v>55</v>
      </c>
      <c r="I39" s="320" t="s">
        <v>365</v>
      </c>
      <c r="J39" s="400" t="s">
        <v>224</v>
      </c>
      <c r="K39" s="320" t="s">
        <v>366</v>
      </c>
      <c r="L39" s="402" t="str">
        <f>VLOOKUP(O39,'1'!$B$3:$C$71,2)</f>
        <v>Hendro Wijayanto, S.Kom</v>
      </c>
      <c r="M39" s="404" t="e">
        <f>VLOOKUP(P39,'1'!$B$3:$C$71,2)</f>
        <v>#N/A</v>
      </c>
      <c r="N39" s="73"/>
      <c r="O39" s="58">
        <v>26</v>
      </c>
      <c r="P39" s="58" t="s">
        <v>12</v>
      </c>
      <c r="Q39" s="318"/>
      <c r="U39" s="345"/>
      <c r="V39" s="345"/>
      <c r="W39" s="345"/>
      <c r="X39" s="345"/>
    </row>
    <row r="40" spans="1:24" ht="15.75" customHeight="1">
      <c r="B40" s="4"/>
      <c r="C40" s="162"/>
      <c r="D40" s="406"/>
      <c r="E40" s="448"/>
      <c r="F40" s="449"/>
      <c r="G40" s="413"/>
      <c r="H40" s="320" t="s">
        <v>55</v>
      </c>
      <c r="I40" s="320" t="s">
        <v>467</v>
      </c>
      <c r="J40" s="401"/>
      <c r="K40" s="320" t="s">
        <v>468</v>
      </c>
      <c r="L40" s="452"/>
      <c r="M40" s="405"/>
      <c r="N40" s="73"/>
      <c r="O40" s="58" t="s">
        <v>12</v>
      </c>
      <c r="P40" s="58" t="s">
        <v>12</v>
      </c>
      <c r="Q40" s="318"/>
      <c r="U40" s="345"/>
      <c r="V40" s="345"/>
      <c r="W40" s="345"/>
      <c r="X40" s="345"/>
    </row>
    <row r="41" spans="1:24" ht="15.75" customHeight="1">
      <c r="B41" s="4"/>
      <c r="C41" s="162"/>
      <c r="D41" s="406"/>
      <c r="E41" s="448"/>
      <c r="F41" s="449"/>
      <c r="G41" s="413"/>
      <c r="H41" s="320" t="s">
        <v>25</v>
      </c>
      <c r="I41" s="320" t="s">
        <v>417</v>
      </c>
      <c r="J41" s="400" t="s">
        <v>223</v>
      </c>
      <c r="K41" s="320">
        <v>16</v>
      </c>
      <c r="L41" s="452"/>
      <c r="M41" s="404" t="e">
        <f>VLOOKUP(P41,'1'!$B$3:$C$71,2)</f>
        <v>#N/A</v>
      </c>
      <c r="N41" s="73"/>
      <c r="O41" s="58">
        <v>41</v>
      </c>
      <c r="P41" s="58" t="s">
        <v>12</v>
      </c>
      <c r="Q41" s="318"/>
      <c r="U41" s="345"/>
      <c r="V41" s="345"/>
      <c r="W41" s="345"/>
      <c r="X41" s="345"/>
    </row>
    <row r="42" spans="1:24" ht="15.75" customHeight="1">
      <c r="B42" s="54"/>
      <c r="C42" s="90"/>
      <c r="D42" s="395"/>
      <c r="E42" s="446"/>
      <c r="F42" s="447"/>
      <c r="G42" s="387"/>
      <c r="H42" s="320" t="s">
        <v>18</v>
      </c>
      <c r="I42" s="320" t="s">
        <v>421</v>
      </c>
      <c r="J42" s="401"/>
      <c r="K42" s="320" t="s">
        <v>220</v>
      </c>
      <c r="L42" s="403"/>
      <c r="M42" s="405"/>
      <c r="N42" s="73"/>
      <c r="O42" s="58" t="s">
        <v>12</v>
      </c>
      <c r="P42" s="58" t="s">
        <v>12</v>
      </c>
      <c r="Q42" s="318"/>
      <c r="U42" s="345"/>
      <c r="V42" s="345"/>
      <c r="W42" s="345"/>
      <c r="X42" s="345"/>
    </row>
    <row r="43" spans="1:24" ht="18.75">
      <c r="A43"/>
      <c r="B43" s="54"/>
      <c r="C43" s="90"/>
      <c r="D43" s="394">
        <v>4</v>
      </c>
      <c r="E43" s="396" t="s">
        <v>175</v>
      </c>
      <c r="F43" s="397"/>
      <c r="G43" s="400" t="s">
        <v>79</v>
      </c>
      <c r="H43" s="320" t="s">
        <v>18</v>
      </c>
      <c r="I43" s="320" t="s">
        <v>165</v>
      </c>
      <c r="J43" s="400" t="s">
        <v>233</v>
      </c>
      <c r="K43" s="320">
        <v>9</v>
      </c>
      <c r="L43" s="402" t="str">
        <f>VLOOKUP(O43,'1'!$B$3:$C$71,2)</f>
        <v>Zakaria Zuhdi, S.Kom</v>
      </c>
      <c r="M43" s="404" t="e">
        <f>VLOOKUP(P43,'1'!$B$3:$C$71,2)</f>
        <v>#N/A</v>
      </c>
      <c r="N43" s="73"/>
      <c r="O43" s="58">
        <v>61</v>
      </c>
      <c r="P43" s="58" t="s">
        <v>12</v>
      </c>
      <c r="U43"/>
      <c r="W43"/>
    </row>
    <row r="44" spans="1:24" ht="18.75">
      <c r="A44"/>
      <c r="B44" s="54"/>
      <c r="C44" s="90"/>
      <c r="D44" s="395"/>
      <c r="E44" s="398"/>
      <c r="F44" s="399"/>
      <c r="G44" s="401"/>
      <c r="H44" s="320" t="s">
        <v>20</v>
      </c>
      <c r="I44" s="320" t="s">
        <v>310</v>
      </c>
      <c r="J44" s="401"/>
      <c r="K44" s="320">
        <v>8</v>
      </c>
      <c r="L44" s="403"/>
      <c r="M44" s="405"/>
      <c r="N44" s="73"/>
      <c r="O44" s="58" t="s">
        <v>12</v>
      </c>
      <c r="P44" s="58" t="s">
        <v>12</v>
      </c>
      <c r="U44"/>
      <c r="W44"/>
    </row>
    <row r="45" spans="1:24" ht="18.75">
      <c r="B45" s="54"/>
      <c r="C45" s="90"/>
      <c r="D45" s="349">
        <v>4</v>
      </c>
      <c r="E45" s="550" t="s">
        <v>217</v>
      </c>
      <c r="F45" s="551"/>
      <c r="G45" s="328" t="s">
        <v>79</v>
      </c>
      <c r="H45" s="320" t="s">
        <v>55</v>
      </c>
      <c r="I45" s="320" t="s">
        <v>364</v>
      </c>
      <c r="J45" s="320" t="s">
        <v>234</v>
      </c>
      <c r="K45" s="320" t="s">
        <v>368</v>
      </c>
      <c r="L45" s="207" t="str">
        <f>VLOOKUP(O45,'1'!$B$3:$C$71,2)</f>
        <v>Teguh Susyanto,S.Kom, M.Cs</v>
      </c>
      <c r="M45" s="93" t="e">
        <f>VLOOKUP(P45,'1'!$B$3:$C$71,2)</f>
        <v>#N/A</v>
      </c>
      <c r="N45" s="73"/>
      <c r="O45" s="58">
        <v>55</v>
      </c>
      <c r="P45" s="58" t="s">
        <v>12</v>
      </c>
      <c r="U45"/>
      <c r="W45"/>
    </row>
    <row r="46" spans="1:24" ht="18.75" customHeight="1">
      <c r="A46"/>
      <c r="B46" s="12"/>
      <c r="C46" s="89"/>
      <c r="D46" s="394">
        <v>4</v>
      </c>
      <c r="E46" s="431" t="s">
        <v>588</v>
      </c>
      <c r="F46" s="432"/>
      <c r="G46" s="386" t="s">
        <v>79</v>
      </c>
      <c r="H46" s="320" t="s">
        <v>56</v>
      </c>
      <c r="I46" s="320" t="s">
        <v>590</v>
      </c>
      <c r="J46" s="320" t="s">
        <v>230</v>
      </c>
      <c r="K46" s="320" t="s">
        <v>589</v>
      </c>
      <c r="L46" s="402" t="str">
        <f>VLOOKUP(O46,'1'!$B$3:$C$71,2)</f>
        <v>Dimas Febriyan Priambodo, S.Kom</v>
      </c>
      <c r="M46" s="93" t="e">
        <f>VLOOKUP(P46,'1'!$B$3:$C$71,2)</f>
        <v>#N/A</v>
      </c>
      <c r="N46" s="73"/>
      <c r="O46" s="58">
        <v>22</v>
      </c>
      <c r="P46" s="58" t="s">
        <v>12</v>
      </c>
      <c r="U46" s="345"/>
      <c r="V46" s="345"/>
      <c r="W46" s="345"/>
      <c r="X46" s="345"/>
    </row>
    <row r="47" spans="1:24" ht="18.75" customHeight="1">
      <c r="A47"/>
      <c r="B47" s="12"/>
      <c r="C47" s="89"/>
      <c r="D47" s="395"/>
      <c r="E47" s="435"/>
      <c r="F47" s="436"/>
      <c r="G47" s="387"/>
      <c r="H47" s="320" t="s">
        <v>56</v>
      </c>
      <c r="I47" s="320" t="s">
        <v>591</v>
      </c>
      <c r="J47" s="320" t="s">
        <v>231</v>
      </c>
      <c r="K47" s="320" t="s">
        <v>564</v>
      </c>
      <c r="L47" s="403"/>
      <c r="M47" s="93" t="e">
        <f>VLOOKUP(P47,'1'!$B$3:$C$71,2)</f>
        <v>#N/A</v>
      </c>
      <c r="N47" s="73"/>
      <c r="O47" s="58">
        <v>10</v>
      </c>
      <c r="P47" s="58" t="s">
        <v>12</v>
      </c>
      <c r="U47" s="345"/>
      <c r="V47" s="345"/>
      <c r="W47" s="345"/>
      <c r="X47" s="345"/>
    </row>
    <row r="48" spans="1:24" ht="21.75" customHeight="1">
      <c r="A48"/>
      <c r="B48" s="12"/>
      <c r="C48" s="89"/>
      <c r="D48" s="349">
        <v>4</v>
      </c>
      <c r="E48" s="435" t="s">
        <v>89</v>
      </c>
      <c r="F48" s="436"/>
      <c r="G48" s="328" t="s">
        <v>79</v>
      </c>
      <c r="H48" s="320" t="s">
        <v>25</v>
      </c>
      <c r="I48" s="320" t="s">
        <v>388</v>
      </c>
      <c r="J48" s="320" t="s">
        <v>223</v>
      </c>
      <c r="K48" s="320" t="s">
        <v>389</v>
      </c>
      <c r="L48" s="207" t="str">
        <f>VLOOKUP(O48,'1'!$B$3:$C$71,2)</f>
        <v>Kustanto, S.T, M.Eng</v>
      </c>
      <c r="M48" s="93" t="e">
        <f>VLOOKUP(P48,'1'!$B$3:$C$71,2)</f>
        <v>#N/A</v>
      </c>
      <c r="N48" s="73"/>
      <c r="O48" s="58">
        <v>31</v>
      </c>
      <c r="P48" s="58" t="s">
        <v>12</v>
      </c>
      <c r="Q48" s="318"/>
      <c r="U48" s="345"/>
      <c r="V48" s="345"/>
      <c r="W48" s="345"/>
      <c r="X48" s="345"/>
    </row>
    <row r="49" spans="1:24" ht="15" customHeight="1">
      <c r="B49" s="12"/>
      <c r="C49" s="88"/>
      <c r="D49" s="349">
        <v>6</v>
      </c>
      <c r="E49" s="450" t="s">
        <v>569</v>
      </c>
      <c r="F49" s="451"/>
      <c r="G49" s="328" t="s">
        <v>78</v>
      </c>
      <c r="H49" s="320" t="s">
        <v>56</v>
      </c>
      <c r="I49" s="320" t="s">
        <v>542</v>
      </c>
      <c r="J49" s="320" t="s">
        <v>224</v>
      </c>
      <c r="K49" s="272" t="s">
        <v>572</v>
      </c>
      <c r="L49" s="207" t="str">
        <f>VLOOKUP(O49,'1'!$B$3:$C$71,2)</f>
        <v>Didik Nugroho, S. Kom, M.Kom</v>
      </c>
      <c r="M49" s="93" t="str">
        <f>VLOOKUP(P49,'1'!$B$3:$C$71,2)</f>
        <v>Sapto Nugroho, S.T</v>
      </c>
      <c r="N49" s="73"/>
      <c r="O49" s="58">
        <v>20</v>
      </c>
      <c r="P49" s="58">
        <v>41</v>
      </c>
      <c r="U49" s="345"/>
      <c r="V49" s="345"/>
      <c r="W49" s="345"/>
      <c r="X49" s="345"/>
    </row>
    <row r="50" spans="1:24" ht="15" customHeight="1" thickBot="1">
      <c r="A50" s="318"/>
      <c r="B50" s="246"/>
      <c r="C50" s="247"/>
      <c r="D50" s="248"/>
      <c r="E50" s="249"/>
      <c r="F50" s="249"/>
      <c r="G50" s="249"/>
      <c r="H50" s="250"/>
      <c r="I50" s="249"/>
      <c r="J50" s="249"/>
      <c r="K50" s="249"/>
      <c r="L50" s="251"/>
      <c r="M50" s="252"/>
      <c r="N50" s="73"/>
      <c r="U50" s="345"/>
      <c r="V50" s="345"/>
      <c r="W50" s="345"/>
      <c r="X50" s="345"/>
    </row>
    <row r="51" spans="1:24" ht="18" customHeight="1" thickTop="1" thickBot="1">
      <c r="A51" s="132"/>
      <c r="B51" s="506"/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8"/>
      <c r="N51" s="73"/>
      <c r="U51" s="345"/>
      <c r="V51" s="345"/>
      <c r="W51" s="345"/>
      <c r="X51" s="345"/>
    </row>
    <row r="52" spans="1:24" ht="15" customHeight="1" thickTop="1">
      <c r="A52" s="318"/>
      <c r="B52" s="123"/>
      <c r="C52" s="124"/>
      <c r="D52" s="125"/>
      <c r="E52" s="126"/>
      <c r="F52" s="127"/>
      <c r="G52" s="128"/>
      <c r="H52" s="129"/>
      <c r="I52" s="128"/>
      <c r="J52" s="128"/>
      <c r="K52" s="126"/>
      <c r="L52" s="130"/>
      <c r="M52" s="97"/>
      <c r="N52" s="131"/>
      <c r="U52" s="345"/>
      <c r="V52" s="345"/>
      <c r="W52" s="345"/>
      <c r="X52" s="345"/>
    </row>
    <row r="53" spans="1:24" ht="18.75">
      <c r="B53" s="12" t="s">
        <v>15</v>
      </c>
      <c r="C53" s="87" t="s">
        <v>45</v>
      </c>
      <c r="D53" s="394">
        <v>4</v>
      </c>
      <c r="E53" s="462" t="s">
        <v>173</v>
      </c>
      <c r="F53" s="463"/>
      <c r="G53" s="386" t="s">
        <v>81</v>
      </c>
      <c r="H53" s="320" t="s">
        <v>18</v>
      </c>
      <c r="I53" s="320" t="s">
        <v>378</v>
      </c>
      <c r="J53" s="400" t="s">
        <v>236</v>
      </c>
      <c r="K53" s="320" t="s">
        <v>379</v>
      </c>
      <c r="L53" s="402" t="str">
        <f>VLOOKUP(O53,'1'!$B$3:$C$71,2)</f>
        <v>Sri Suyamti, S.Pd</v>
      </c>
      <c r="M53" s="404" t="e">
        <f>VLOOKUP(P53,'1'!$B$3:$C$71,2)</f>
        <v>#N/A</v>
      </c>
      <c r="N53" s="73"/>
      <c r="O53" s="58">
        <v>48</v>
      </c>
      <c r="P53" s="58" t="s">
        <v>12</v>
      </c>
      <c r="Q53" s="318"/>
      <c r="U53" s="345"/>
      <c r="V53" s="345"/>
      <c r="W53" s="345"/>
      <c r="X53" s="345"/>
    </row>
    <row r="54" spans="1:24" ht="18.75">
      <c r="A54"/>
      <c r="B54" s="12"/>
      <c r="C54" s="92" t="s">
        <v>265</v>
      </c>
      <c r="D54" s="395"/>
      <c r="E54" s="466"/>
      <c r="F54" s="467"/>
      <c r="G54" s="387"/>
      <c r="H54" s="320" t="s">
        <v>20</v>
      </c>
      <c r="I54" s="320" t="s">
        <v>313</v>
      </c>
      <c r="J54" s="401"/>
      <c r="K54" s="320">
        <v>8</v>
      </c>
      <c r="L54" s="403"/>
      <c r="M54" s="405"/>
      <c r="N54" s="73"/>
      <c r="O54" s="58" t="s">
        <v>12</v>
      </c>
      <c r="P54" s="58" t="s">
        <v>12</v>
      </c>
      <c r="Q54" s="318"/>
      <c r="U54" s="345"/>
      <c r="V54" s="345"/>
      <c r="W54" s="345"/>
      <c r="X54" s="345"/>
    </row>
    <row r="55" spans="1:24" ht="18.75">
      <c r="A55"/>
      <c r="B55" s="193"/>
      <c r="C55" s="92" t="s">
        <v>264</v>
      </c>
      <c r="D55" s="394">
        <v>4</v>
      </c>
      <c r="E55" s="462" t="s">
        <v>173</v>
      </c>
      <c r="F55" s="463"/>
      <c r="G55" s="386" t="s">
        <v>81</v>
      </c>
      <c r="H55" s="320" t="s">
        <v>55</v>
      </c>
      <c r="I55" s="320" t="s">
        <v>324</v>
      </c>
      <c r="J55" s="320" t="s">
        <v>234</v>
      </c>
      <c r="K55" s="320" t="s">
        <v>326</v>
      </c>
      <c r="L55" s="402" t="str">
        <f>VLOOKUP(O55,'1'!$B$3:$C$71,2)</f>
        <v>Arumsari, S.Pd, M.Pd</v>
      </c>
      <c r="M55" s="93" t="e">
        <f>VLOOKUP(P55,'1'!$B$3:$C$71,2)</f>
        <v>#N/A</v>
      </c>
      <c r="N55" s="73"/>
      <c r="O55" s="58">
        <v>8</v>
      </c>
      <c r="P55" s="58" t="s">
        <v>12</v>
      </c>
      <c r="Q55" s="318"/>
      <c r="U55" s="345"/>
      <c r="V55" s="345"/>
      <c r="W55" s="345"/>
      <c r="X55" s="345"/>
    </row>
    <row r="56" spans="1:24" ht="15.75">
      <c r="A56"/>
      <c r="B56" s="12"/>
      <c r="C56" s="88"/>
      <c r="D56" s="406"/>
      <c r="E56" s="464"/>
      <c r="F56" s="465"/>
      <c r="G56" s="413"/>
      <c r="H56" s="320" t="s">
        <v>55</v>
      </c>
      <c r="I56" s="320" t="s">
        <v>325</v>
      </c>
      <c r="J56" s="320" t="s">
        <v>233</v>
      </c>
      <c r="K56" s="320" t="s">
        <v>301</v>
      </c>
      <c r="L56" s="452"/>
      <c r="M56" s="93" t="e">
        <f>VLOOKUP(P56,'1'!$B$3:$C$71,2)</f>
        <v>#N/A</v>
      </c>
      <c r="N56" s="73"/>
      <c r="O56" s="58">
        <v>34</v>
      </c>
      <c r="P56" s="58" t="s">
        <v>12</v>
      </c>
      <c r="Q56" s="318"/>
      <c r="U56" s="345"/>
      <c r="V56" s="345"/>
      <c r="W56" s="345"/>
      <c r="X56" s="345"/>
    </row>
    <row r="57" spans="1:24" ht="15.75" customHeight="1">
      <c r="A57"/>
      <c r="B57" s="12"/>
      <c r="C57" s="374" t="s">
        <v>453</v>
      </c>
      <c r="D57" s="395"/>
      <c r="E57" s="466"/>
      <c r="F57" s="467"/>
      <c r="G57" s="387"/>
      <c r="H57" s="320" t="s">
        <v>55</v>
      </c>
      <c r="I57" s="320" t="s">
        <v>471</v>
      </c>
      <c r="J57" s="320" t="s">
        <v>235</v>
      </c>
      <c r="K57" s="320" t="s">
        <v>472</v>
      </c>
      <c r="L57" s="403"/>
      <c r="M57" s="93" t="e">
        <f>VLOOKUP(P57,'1'!$B$3:$C$71,2)</f>
        <v>#N/A</v>
      </c>
      <c r="N57" s="73"/>
      <c r="O57" s="58">
        <v>36</v>
      </c>
      <c r="P57" s="58" t="s">
        <v>12</v>
      </c>
      <c r="Q57" s="318"/>
      <c r="U57" s="345"/>
      <c r="V57" s="345"/>
      <c r="W57" s="345"/>
      <c r="X57" s="345"/>
    </row>
    <row r="58" spans="1:24" ht="15.75" customHeight="1">
      <c r="A58"/>
      <c r="B58" s="193"/>
      <c r="C58" s="375" t="s">
        <v>454</v>
      </c>
      <c r="D58" s="394">
        <v>4</v>
      </c>
      <c r="E58" s="468" t="s">
        <v>130</v>
      </c>
      <c r="F58" s="469"/>
      <c r="G58" s="386" t="s">
        <v>82</v>
      </c>
      <c r="H58" s="320" t="s">
        <v>56</v>
      </c>
      <c r="I58" s="320" t="s">
        <v>355</v>
      </c>
      <c r="J58" s="320" t="s">
        <v>233</v>
      </c>
      <c r="K58" s="320" t="s">
        <v>329</v>
      </c>
      <c r="L58" s="402" t="str">
        <f>VLOOKUP(O58,'1'!$B$3:$C$71,2)</f>
        <v>Laseri, S.Kom</v>
      </c>
      <c r="M58" s="93" t="e">
        <f>VLOOKUP(P58,'1'!$B$3:$C$71,2)</f>
        <v>#N/A</v>
      </c>
      <c r="N58" s="73"/>
      <c r="O58" s="58">
        <v>34</v>
      </c>
      <c r="P58" s="58" t="s">
        <v>12</v>
      </c>
      <c r="Q58" s="318"/>
      <c r="U58" s="345"/>
      <c r="V58" s="345"/>
      <c r="W58" s="345"/>
      <c r="X58" s="345"/>
    </row>
    <row r="59" spans="1:24" ht="15">
      <c r="A59"/>
      <c r="B59" s="193"/>
      <c r="C59" s="376" t="s">
        <v>455</v>
      </c>
      <c r="D59" s="406"/>
      <c r="E59" s="470"/>
      <c r="F59" s="471"/>
      <c r="G59" s="413"/>
      <c r="H59" s="320" t="s">
        <v>56</v>
      </c>
      <c r="I59" s="320" t="s">
        <v>348</v>
      </c>
      <c r="J59" s="400" t="s">
        <v>234</v>
      </c>
      <c r="K59" s="320" t="s">
        <v>332</v>
      </c>
      <c r="L59" s="452"/>
      <c r="M59" s="404" t="e">
        <f>VLOOKUP(P59,'1'!$B$3:$C$71,2)</f>
        <v>#N/A</v>
      </c>
      <c r="N59" s="73"/>
      <c r="O59" s="58">
        <v>8</v>
      </c>
      <c r="P59" s="58" t="s">
        <v>12</v>
      </c>
      <c r="Q59" s="318"/>
      <c r="U59" s="345"/>
      <c r="V59" s="345"/>
      <c r="W59" s="345"/>
      <c r="X59" s="345"/>
    </row>
    <row r="60" spans="1:24" ht="15.75">
      <c r="A60"/>
      <c r="B60" s="193"/>
      <c r="C60" s="375" t="s">
        <v>456</v>
      </c>
      <c r="D60" s="406"/>
      <c r="E60" s="470"/>
      <c r="F60" s="471"/>
      <c r="G60" s="413"/>
      <c r="H60" s="320" t="s">
        <v>56</v>
      </c>
      <c r="I60" s="320" t="s">
        <v>334</v>
      </c>
      <c r="J60" s="401"/>
      <c r="K60" s="320">
        <v>9</v>
      </c>
      <c r="L60" s="452"/>
      <c r="M60" s="405"/>
      <c r="N60" s="73"/>
      <c r="O60" s="58" t="s">
        <v>12</v>
      </c>
      <c r="P60" s="58" t="s">
        <v>12</v>
      </c>
      <c r="Q60" s="318"/>
      <c r="U60" s="345"/>
      <c r="V60" s="345"/>
      <c r="W60" s="345"/>
      <c r="X60" s="345"/>
    </row>
    <row r="61" spans="1:24" ht="15.75">
      <c r="A61"/>
      <c r="B61" s="193"/>
      <c r="C61" s="375" t="s">
        <v>457</v>
      </c>
      <c r="D61" s="406"/>
      <c r="E61" s="470"/>
      <c r="F61" s="471"/>
      <c r="G61" s="413"/>
      <c r="H61" s="320" t="s">
        <v>56</v>
      </c>
      <c r="I61" s="320" t="s">
        <v>349</v>
      </c>
      <c r="J61" s="320" t="s">
        <v>235</v>
      </c>
      <c r="K61" s="320" t="s">
        <v>191</v>
      </c>
      <c r="L61" s="403"/>
      <c r="M61" s="93" t="e">
        <f>VLOOKUP(P61,'1'!$B$3:$C$71,2)</f>
        <v>#N/A</v>
      </c>
      <c r="N61" s="73"/>
      <c r="O61" s="58">
        <v>26</v>
      </c>
      <c r="P61" s="58" t="s">
        <v>12</v>
      </c>
      <c r="Q61" s="318"/>
      <c r="U61" s="345"/>
      <c r="V61" s="345"/>
      <c r="W61" s="345"/>
      <c r="X61" s="345"/>
    </row>
    <row r="62" spans="1:24" ht="25.5" customHeight="1">
      <c r="A62"/>
      <c r="B62" s="193"/>
      <c r="C62" s="162"/>
      <c r="D62" s="453" t="s">
        <v>162</v>
      </c>
      <c r="E62" s="456" t="s">
        <v>283</v>
      </c>
      <c r="F62" s="457"/>
      <c r="G62" s="386" t="s">
        <v>77</v>
      </c>
      <c r="H62" s="320" t="s">
        <v>56</v>
      </c>
      <c r="I62" s="320" t="s">
        <v>347</v>
      </c>
      <c r="J62" s="326" t="s">
        <v>233</v>
      </c>
      <c r="K62" s="320" t="s">
        <v>395</v>
      </c>
      <c r="L62" s="402" t="str">
        <f>VLOOKUP(O62,'1'!$B$3:$C$71,2)</f>
        <v>Sri Tomo, S.T, M.Kom</v>
      </c>
      <c r="M62" s="93" t="e">
        <f>VLOOKUP(P62,'1'!$B$3:$C$71,2)</f>
        <v>#N/A</v>
      </c>
      <c r="N62" s="73"/>
      <c r="O62" s="58">
        <v>51</v>
      </c>
      <c r="P62" s="58" t="s">
        <v>12</v>
      </c>
      <c r="Q62" s="318"/>
      <c r="U62" s="345"/>
      <c r="V62" s="345"/>
      <c r="W62" s="345"/>
      <c r="X62" s="345"/>
    </row>
    <row r="63" spans="1:24" ht="18.75">
      <c r="A63"/>
      <c r="B63" s="193"/>
      <c r="C63" s="162"/>
      <c r="D63" s="454"/>
      <c r="E63" s="458"/>
      <c r="F63" s="459"/>
      <c r="G63" s="413"/>
      <c r="H63" s="320" t="s">
        <v>56</v>
      </c>
      <c r="I63" s="320" t="s">
        <v>330</v>
      </c>
      <c r="J63" s="400" t="s">
        <v>234</v>
      </c>
      <c r="K63" s="320" t="s">
        <v>396</v>
      </c>
      <c r="L63" s="452"/>
      <c r="M63" s="404" t="e">
        <f>VLOOKUP(P63,'1'!$B$3:$C$71,2)</f>
        <v>#N/A</v>
      </c>
      <c r="N63" s="73"/>
      <c r="O63" s="58">
        <v>28</v>
      </c>
      <c r="P63" s="58" t="s">
        <v>12</v>
      </c>
      <c r="Q63" s="318"/>
      <c r="U63" s="345"/>
      <c r="V63" s="345"/>
      <c r="W63" s="345"/>
      <c r="X63" s="345"/>
    </row>
    <row r="64" spans="1:24" ht="18.75">
      <c r="A64"/>
      <c r="B64" s="193"/>
      <c r="C64" s="162"/>
      <c r="D64" s="454"/>
      <c r="E64" s="458"/>
      <c r="F64" s="459"/>
      <c r="G64" s="413"/>
      <c r="H64" s="320" t="s">
        <v>56</v>
      </c>
      <c r="I64" s="320" t="s">
        <v>167</v>
      </c>
      <c r="J64" s="401"/>
      <c r="K64" s="320">
        <v>22</v>
      </c>
      <c r="L64" s="452"/>
      <c r="M64" s="405"/>
      <c r="N64" s="73"/>
      <c r="O64" s="58" t="s">
        <v>12</v>
      </c>
      <c r="P64" s="58" t="s">
        <v>12</v>
      </c>
      <c r="Q64" s="318"/>
      <c r="U64" s="345"/>
      <c r="V64" s="345"/>
      <c r="W64" s="345"/>
      <c r="X64" s="345"/>
    </row>
    <row r="65" spans="1:24" ht="18.75">
      <c r="A65"/>
      <c r="B65" s="193"/>
      <c r="C65" s="162"/>
      <c r="D65" s="454"/>
      <c r="E65" s="458"/>
      <c r="F65" s="459"/>
      <c r="G65" s="413"/>
      <c r="H65" s="320" t="s">
        <v>56</v>
      </c>
      <c r="I65" s="320" t="s">
        <v>333</v>
      </c>
      <c r="J65" s="400" t="s">
        <v>235</v>
      </c>
      <c r="K65" s="320">
        <v>16</v>
      </c>
      <c r="L65" s="452"/>
      <c r="M65" s="404" t="e">
        <f>VLOOKUP(P65,'1'!$B$3:$C$71,2)</f>
        <v>#N/A</v>
      </c>
      <c r="N65" s="73"/>
      <c r="O65" s="58">
        <v>26</v>
      </c>
      <c r="P65" s="58" t="s">
        <v>12</v>
      </c>
      <c r="Q65" s="318"/>
      <c r="U65" s="345"/>
      <c r="V65" s="345"/>
      <c r="W65" s="345"/>
      <c r="X65" s="345"/>
    </row>
    <row r="66" spans="1:24" ht="18.75">
      <c r="A66"/>
      <c r="B66" s="193"/>
      <c r="C66" s="162"/>
      <c r="D66" s="455"/>
      <c r="E66" s="460"/>
      <c r="F66" s="461"/>
      <c r="G66" s="387"/>
      <c r="H66" s="320" t="s">
        <v>56</v>
      </c>
      <c r="I66" s="320" t="s">
        <v>350</v>
      </c>
      <c r="J66" s="401"/>
      <c r="K66" s="320" t="s">
        <v>356</v>
      </c>
      <c r="L66" s="403"/>
      <c r="M66" s="405"/>
      <c r="N66" s="73"/>
      <c r="O66" s="58" t="s">
        <v>12</v>
      </c>
      <c r="P66" s="58" t="s">
        <v>12</v>
      </c>
      <c r="Q66" s="318"/>
      <c r="U66" s="345"/>
      <c r="V66" s="345"/>
      <c r="W66" s="345"/>
      <c r="X66" s="345"/>
    </row>
    <row r="67" spans="1:24" ht="20.45" customHeight="1">
      <c r="A67"/>
      <c r="B67" s="55"/>
      <c r="C67" s="89"/>
      <c r="D67" s="134"/>
      <c r="E67" s="234"/>
      <c r="F67" s="234"/>
      <c r="G67" s="135"/>
      <c r="L67" s="137"/>
      <c r="M67" s="138"/>
      <c r="N67" s="73"/>
      <c r="O67" s="58" t="s">
        <v>12</v>
      </c>
      <c r="P67" s="58" t="s">
        <v>12</v>
      </c>
      <c r="U67" s="345"/>
      <c r="V67" s="345"/>
      <c r="W67" s="345"/>
      <c r="X67" s="345"/>
    </row>
    <row r="68" spans="1:24" ht="20.25" customHeight="1">
      <c r="A68"/>
      <c r="B68" s="4"/>
      <c r="C68" s="87" t="s">
        <v>45</v>
      </c>
      <c r="D68" s="441" t="s">
        <v>39</v>
      </c>
      <c r="E68" s="442"/>
      <c r="F68" s="442"/>
      <c r="G68" s="442"/>
      <c r="H68" s="442"/>
      <c r="I68" s="442"/>
      <c r="J68" s="442"/>
      <c r="K68" s="442"/>
      <c r="L68" s="442"/>
      <c r="M68" s="443"/>
      <c r="N68" s="73"/>
      <c r="O68" s="58" t="s">
        <v>12</v>
      </c>
      <c r="P68" s="58" t="s">
        <v>12</v>
      </c>
      <c r="U68" s="345"/>
      <c r="V68" s="345">
        <v>30</v>
      </c>
      <c r="W68" s="345"/>
      <c r="X68" s="345"/>
    </row>
    <row r="69" spans="1:24" ht="20.25" customHeight="1">
      <c r="A69"/>
      <c r="B69" s="4"/>
      <c r="C69" s="92" t="s">
        <v>265</v>
      </c>
      <c r="D69" s="394">
        <v>4</v>
      </c>
      <c r="E69" s="462" t="s">
        <v>173</v>
      </c>
      <c r="F69" s="463"/>
      <c r="G69" s="386" t="s">
        <v>83</v>
      </c>
      <c r="H69" s="320" t="s">
        <v>55</v>
      </c>
      <c r="I69" s="320" t="s">
        <v>473</v>
      </c>
      <c r="J69" s="320" t="s">
        <v>230</v>
      </c>
      <c r="K69" s="320">
        <v>25</v>
      </c>
      <c r="L69" s="402" t="str">
        <f>VLOOKUP(O69,'1'!$B$3:$C$71,2)</f>
        <v>Arumsari, S.Pd, M.Pd</v>
      </c>
      <c r="M69" s="93" t="e">
        <f>VLOOKUP(P69,'1'!$B$3:$C$71,2)</f>
        <v>#N/A</v>
      </c>
      <c r="N69" s="73"/>
      <c r="O69" s="58">
        <v>8</v>
      </c>
      <c r="P69" s="58" t="s">
        <v>12</v>
      </c>
      <c r="U69" s="345"/>
      <c r="V69" s="345"/>
      <c r="W69" s="345"/>
      <c r="X69" s="345"/>
    </row>
    <row r="70" spans="1:24" ht="20.25" customHeight="1">
      <c r="A70"/>
      <c r="B70" s="4"/>
      <c r="C70" s="92" t="s">
        <v>264</v>
      </c>
      <c r="D70" s="395"/>
      <c r="E70" s="466"/>
      <c r="F70" s="467"/>
      <c r="G70" s="387"/>
      <c r="H70" s="320" t="s">
        <v>55</v>
      </c>
      <c r="I70" s="320" t="s">
        <v>475</v>
      </c>
      <c r="J70" s="320" t="s">
        <v>231</v>
      </c>
      <c r="K70" s="320" t="s">
        <v>474</v>
      </c>
      <c r="L70" s="403"/>
      <c r="M70" s="93" t="e">
        <f>VLOOKUP(P70,'1'!$B$3:$C$71,2)</f>
        <v>#N/A</v>
      </c>
      <c r="N70" s="73"/>
      <c r="O70" s="58">
        <v>34</v>
      </c>
      <c r="P70" s="58" t="s">
        <v>12</v>
      </c>
      <c r="U70" s="345"/>
      <c r="V70" s="345"/>
      <c r="W70" s="345"/>
      <c r="X70" s="345"/>
    </row>
    <row r="71" spans="1:24" ht="20.25" customHeight="1">
      <c r="B71" s="4"/>
      <c r="C71" s="162"/>
      <c r="D71" s="394">
        <v>4</v>
      </c>
      <c r="E71" s="462" t="s">
        <v>173</v>
      </c>
      <c r="F71" s="463"/>
      <c r="G71" s="386" t="s">
        <v>83</v>
      </c>
      <c r="H71" s="320" t="s">
        <v>18</v>
      </c>
      <c r="I71" s="320" t="s">
        <v>383</v>
      </c>
      <c r="J71" s="400" t="s">
        <v>223</v>
      </c>
      <c r="K71" s="320" t="s">
        <v>213</v>
      </c>
      <c r="L71" s="402" t="str">
        <f>VLOOKUP(O71,'1'!$B$3:$C$71,2)</f>
        <v>Sri Suyamti, S.Pd</v>
      </c>
      <c r="M71" s="404" t="e">
        <f>VLOOKUP(P71,'1'!$B$3:$C$71,2)</f>
        <v>#N/A</v>
      </c>
      <c r="N71" s="73"/>
      <c r="O71" s="58">
        <v>48</v>
      </c>
      <c r="P71" s="58" t="s">
        <v>12</v>
      </c>
      <c r="U71" s="345"/>
      <c r="V71" s="345"/>
      <c r="W71" s="345"/>
      <c r="X71" s="345"/>
    </row>
    <row r="72" spans="1:24" ht="20.25" customHeight="1">
      <c r="B72" s="4"/>
      <c r="C72" s="88"/>
      <c r="D72" s="395"/>
      <c r="E72" s="464"/>
      <c r="F72" s="465"/>
      <c r="G72" s="387"/>
      <c r="H72" s="320" t="s">
        <v>20</v>
      </c>
      <c r="I72" s="320" t="s">
        <v>310</v>
      </c>
      <c r="J72" s="401"/>
      <c r="K72" s="320">
        <v>8</v>
      </c>
      <c r="L72" s="403"/>
      <c r="M72" s="405"/>
      <c r="N72" s="73"/>
      <c r="O72" s="58" t="s">
        <v>12</v>
      </c>
      <c r="P72" s="58" t="s">
        <v>12</v>
      </c>
      <c r="U72" s="345"/>
      <c r="V72" s="345"/>
      <c r="W72" s="345"/>
      <c r="X72" s="345"/>
    </row>
    <row r="73" spans="1:24" ht="15.75">
      <c r="B73" s="12"/>
      <c r="C73" s="88"/>
      <c r="D73" s="394">
        <v>4</v>
      </c>
      <c r="E73" s="472" t="s">
        <v>130</v>
      </c>
      <c r="F73" s="473"/>
      <c r="G73" s="386" t="s">
        <v>79</v>
      </c>
      <c r="H73" s="320" t="s">
        <v>56</v>
      </c>
      <c r="I73" s="320" t="s">
        <v>440</v>
      </c>
      <c r="J73" s="320" t="s">
        <v>224</v>
      </c>
      <c r="K73" s="320" t="s">
        <v>458</v>
      </c>
      <c r="L73" s="402" t="str">
        <f>VLOOKUP(O73,'1'!$B$3:$C$71,2)</f>
        <v>Laseri, S.Kom</v>
      </c>
      <c r="M73" s="322" t="e">
        <f>VLOOKUP(P73,'1'!$B$3:$C$71,2)</f>
        <v>#N/A</v>
      </c>
      <c r="N73" s="73"/>
      <c r="O73" s="58">
        <v>34</v>
      </c>
      <c r="P73" s="58" t="s">
        <v>12</v>
      </c>
      <c r="Q73" s="318"/>
      <c r="U73" s="345"/>
      <c r="V73" s="345"/>
      <c r="W73" s="345"/>
      <c r="X73" s="345"/>
    </row>
    <row r="74" spans="1:24" ht="15.75">
      <c r="B74" s="12"/>
      <c r="C74" s="88"/>
      <c r="D74" s="406"/>
      <c r="E74" s="474"/>
      <c r="F74" s="475"/>
      <c r="G74" s="413"/>
      <c r="H74" s="320" t="s">
        <v>56</v>
      </c>
      <c r="I74" s="320" t="s">
        <v>323</v>
      </c>
      <c r="J74" s="326" t="s">
        <v>223</v>
      </c>
      <c r="K74" s="320">
        <v>20</v>
      </c>
      <c r="L74" s="403"/>
      <c r="M74" s="322" t="e">
        <f>VLOOKUP(P74,'1'!$B$3:$C$71,2)</f>
        <v>#N/A</v>
      </c>
      <c r="N74" s="73"/>
      <c r="O74" s="58">
        <v>41</v>
      </c>
      <c r="P74" s="58" t="s">
        <v>12</v>
      </c>
      <c r="Q74" s="318"/>
      <c r="U74" s="345"/>
      <c r="V74" s="345"/>
      <c r="W74" s="345"/>
      <c r="X74" s="345"/>
    </row>
    <row r="75" spans="1:24" ht="15" customHeight="1">
      <c r="B75" s="4"/>
      <c r="C75" s="90"/>
      <c r="D75" s="355" t="s">
        <v>162</v>
      </c>
      <c r="E75" s="476" t="s">
        <v>283</v>
      </c>
      <c r="F75" s="477"/>
      <c r="G75" s="328" t="s">
        <v>78</v>
      </c>
      <c r="H75" s="320" t="s">
        <v>56</v>
      </c>
      <c r="I75" s="320" t="s">
        <v>542</v>
      </c>
      <c r="J75" s="320" t="s">
        <v>230</v>
      </c>
      <c r="K75" s="272" t="s">
        <v>595</v>
      </c>
      <c r="L75" s="207" t="str">
        <f>VLOOKUP(O75,'1'!$B$3:$C$71,2)</f>
        <v>Sri Tomo, S.T, M.Kom</v>
      </c>
      <c r="M75" s="93" t="e">
        <f>VLOOKUP(P75,'1'!$B$3:$C$71,2)</f>
        <v>#N/A</v>
      </c>
      <c r="N75" s="73"/>
      <c r="O75" s="58">
        <v>51</v>
      </c>
      <c r="P75" s="58" t="s">
        <v>12</v>
      </c>
      <c r="Q75" s="318"/>
      <c r="U75" s="345"/>
      <c r="V75" s="345"/>
      <c r="W75" s="345"/>
      <c r="X75" s="345"/>
    </row>
    <row r="76" spans="1:24" ht="21" customHeight="1" thickBot="1">
      <c r="B76" s="75"/>
      <c r="C76" s="112"/>
      <c r="D76" s="106"/>
      <c r="E76" s="72"/>
      <c r="F76" s="72"/>
      <c r="G76" s="72"/>
      <c r="H76" s="98"/>
      <c r="I76" s="72"/>
      <c r="J76" s="72"/>
      <c r="K76" s="72"/>
      <c r="L76" s="72"/>
      <c r="M76" s="95"/>
      <c r="N76" s="318"/>
      <c r="U76" s="345"/>
      <c r="V76" s="345"/>
      <c r="W76" s="345"/>
      <c r="X76" s="345"/>
    </row>
    <row r="77" spans="1:24" ht="15.75">
      <c r="B77" s="9"/>
      <c r="C77" s="36"/>
      <c r="D77" s="107"/>
      <c r="E77" s="37"/>
      <c r="F77" s="37"/>
      <c r="G77" s="31"/>
      <c r="H77" s="38"/>
      <c r="I77" s="38"/>
      <c r="J77" s="38"/>
      <c r="K77" s="38"/>
      <c r="L77" s="46"/>
      <c r="M77" s="46"/>
      <c r="N77" s="73"/>
      <c r="U77" s="345">
        <v>16</v>
      </c>
      <c r="V77" s="345"/>
      <c r="W77" s="345"/>
      <c r="X77" s="345">
        <v>12</v>
      </c>
    </row>
    <row r="78" spans="1:24" ht="23.25">
      <c r="B78" s="50" t="s">
        <v>611</v>
      </c>
      <c r="C78" s="39"/>
      <c r="D78" s="108"/>
      <c r="E78" s="35"/>
      <c r="F78" s="35"/>
      <c r="G78" s="32"/>
      <c r="H78" s="40"/>
      <c r="I78" s="40"/>
      <c r="J78" s="40"/>
      <c r="K78" s="40"/>
      <c r="L78" s="47"/>
      <c r="M78" s="47"/>
      <c r="N78" s="73"/>
      <c r="U78" s="345"/>
      <c r="V78" s="345"/>
      <c r="W78" s="345"/>
      <c r="X78" s="345"/>
    </row>
    <row r="79" spans="1:24" ht="23.25">
      <c r="B79" s="50"/>
      <c r="C79" s="39"/>
      <c r="D79" s="108"/>
      <c r="E79" s="35"/>
      <c r="F79" s="35"/>
      <c r="G79" s="35"/>
      <c r="H79" s="35"/>
      <c r="I79" s="35"/>
      <c r="J79" s="35"/>
      <c r="K79" s="35"/>
      <c r="L79" s="47"/>
      <c r="M79" s="47"/>
      <c r="N79" s="73"/>
      <c r="U79" s="345"/>
      <c r="V79" s="345"/>
      <c r="W79" s="345"/>
      <c r="X79" s="345"/>
    </row>
    <row r="80" spans="1:24" ht="21.75" customHeight="1">
      <c r="B80" s="40"/>
      <c r="C80" s="113"/>
      <c r="D80" s="108"/>
      <c r="E80" s="35"/>
      <c r="F80" s="35"/>
      <c r="G80" s="35"/>
      <c r="H80" s="214"/>
      <c r="I80" s="71"/>
      <c r="J80" s="71"/>
      <c r="K80" s="71"/>
      <c r="L80" s="47"/>
      <c r="M80" s="47"/>
      <c r="N80" s="73"/>
      <c r="Q80" s="318"/>
      <c r="U80" s="345"/>
      <c r="V80" s="345"/>
      <c r="W80" s="345"/>
      <c r="X80" s="345"/>
    </row>
    <row r="81" spans="1:42" ht="18.75" thickBot="1">
      <c r="B81" s="6"/>
      <c r="C81" s="86" t="s">
        <v>35</v>
      </c>
      <c r="D81" s="103"/>
      <c r="E81" s="478"/>
      <c r="F81" s="478"/>
      <c r="G81" s="478"/>
      <c r="H81" s="344"/>
      <c r="I81" s="344"/>
      <c r="J81" s="68"/>
      <c r="K81" s="67"/>
      <c r="M81" s="69"/>
      <c r="N81" s="70"/>
      <c r="Q81" s="318"/>
      <c r="U81" s="345"/>
      <c r="V81" s="345"/>
      <c r="W81" s="345"/>
      <c r="X81" s="345"/>
    </row>
    <row r="82" spans="1:42" ht="14.25">
      <c r="B82" s="43" t="s">
        <v>2</v>
      </c>
      <c r="C82" s="338" t="s">
        <v>3</v>
      </c>
      <c r="D82" s="419" t="s">
        <v>4</v>
      </c>
      <c r="E82" s="421" t="s">
        <v>13</v>
      </c>
      <c r="F82" s="422"/>
      <c r="G82" s="425" t="s">
        <v>14</v>
      </c>
      <c r="H82" s="427" t="s">
        <v>61</v>
      </c>
      <c r="I82" s="425" t="s">
        <v>22</v>
      </c>
      <c r="J82" s="427" t="s">
        <v>5</v>
      </c>
      <c r="K82" s="41" t="s">
        <v>6</v>
      </c>
      <c r="L82" s="390" t="s">
        <v>598</v>
      </c>
      <c r="M82" s="392" t="s">
        <v>29</v>
      </c>
      <c r="O82" s="58" t="s">
        <v>32</v>
      </c>
      <c r="P82" s="58" t="s">
        <v>33</v>
      </c>
      <c r="Q82" s="318"/>
      <c r="U82" s="345"/>
      <c r="V82" s="345"/>
      <c r="W82" s="345"/>
      <c r="X82" s="345"/>
    </row>
    <row r="83" spans="1:42" ht="15" thickBot="1">
      <c r="B83" s="44" t="s">
        <v>7</v>
      </c>
      <c r="C83" s="339" t="s">
        <v>8</v>
      </c>
      <c r="D83" s="420"/>
      <c r="E83" s="423"/>
      <c r="F83" s="424"/>
      <c r="G83" s="426"/>
      <c r="H83" s="428"/>
      <c r="I83" s="426"/>
      <c r="J83" s="428"/>
      <c r="K83" s="45" t="s">
        <v>9</v>
      </c>
      <c r="L83" s="391"/>
      <c r="M83" s="393"/>
      <c r="Q83" s="318"/>
      <c r="U83" s="345"/>
      <c r="V83" s="345"/>
      <c r="W83" s="345"/>
      <c r="X83" s="345"/>
    </row>
    <row r="84" spans="1:42" ht="16.5" thickTop="1">
      <c r="B84" s="16"/>
      <c r="C84" s="17"/>
      <c r="D84" s="104"/>
      <c r="E84" s="307"/>
      <c r="F84" s="277"/>
      <c r="G84" s="278"/>
      <c r="H84" s="10"/>
      <c r="I84" s="10"/>
      <c r="J84" s="10"/>
      <c r="K84" s="325"/>
      <c r="L84" s="57"/>
      <c r="M84" s="94"/>
      <c r="N84" s="73"/>
      <c r="Q84" s="318"/>
      <c r="U84" s="345"/>
      <c r="V84" s="345"/>
      <c r="W84" s="345"/>
      <c r="X84" s="345"/>
    </row>
    <row r="85" spans="1:42" s="51" customFormat="1" ht="15.75" customHeight="1">
      <c r="A85" s="71"/>
      <c r="B85" s="12" t="s">
        <v>85</v>
      </c>
      <c r="C85" s="87" t="s">
        <v>46</v>
      </c>
      <c r="D85" s="394">
        <v>4</v>
      </c>
      <c r="E85" s="462" t="s">
        <v>173</v>
      </c>
      <c r="F85" s="463"/>
      <c r="G85" s="386" t="s">
        <v>80</v>
      </c>
      <c r="H85" s="320" t="s">
        <v>56</v>
      </c>
      <c r="I85" s="320" t="s">
        <v>523</v>
      </c>
      <c r="J85" s="320" t="s">
        <v>223</v>
      </c>
      <c r="K85" s="320" t="s">
        <v>524</v>
      </c>
      <c r="L85" s="402" t="str">
        <f>VLOOKUP(O85,'1'!$B$3:$C$71,2)</f>
        <v>Suryanti Galuh P, S.Pd, M.Hum</v>
      </c>
      <c r="M85" s="93" t="e">
        <f>VLOOKUP(P85,'1'!$B$3:$C$71,2)</f>
        <v>#N/A</v>
      </c>
      <c r="N85" s="73"/>
      <c r="O85" s="58">
        <v>47</v>
      </c>
      <c r="P85" s="58" t="s">
        <v>12</v>
      </c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</row>
    <row r="86" spans="1:42" s="51" customFormat="1" ht="15.75" customHeight="1">
      <c r="A86" s="71"/>
      <c r="B86" s="12"/>
      <c r="C86" s="92" t="s">
        <v>142</v>
      </c>
      <c r="D86" s="406"/>
      <c r="E86" s="464"/>
      <c r="F86" s="465"/>
      <c r="G86" s="413"/>
      <c r="H86" s="320" t="s">
        <v>56</v>
      </c>
      <c r="I86" s="320" t="s">
        <v>348</v>
      </c>
      <c r="J86" s="320" t="s">
        <v>224</v>
      </c>
      <c r="K86" s="320" t="s">
        <v>226</v>
      </c>
      <c r="L86" s="452"/>
      <c r="M86" s="93" t="e">
        <f>VLOOKUP(P86,'1'!$B$3:$C$71,2)</f>
        <v>#N/A</v>
      </c>
      <c r="N86" s="73"/>
      <c r="O86" s="58">
        <v>28</v>
      </c>
      <c r="P86" s="58" t="s">
        <v>12</v>
      </c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</row>
    <row r="87" spans="1:42" s="51" customFormat="1" ht="15.75" customHeight="1">
      <c r="A87" s="71"/>
      <c r="B87" s="12"/>
      <c r="C87" s="92" t="s">
        <v>264</v>
      </c>
      <c r="D87" s="406"/>
      <c r="E87" s="464"/>
      <c r="F87" s="465"/>
      <c r="G87" s="413"/>
      <c r="H87" s="320" t="s">
        <v>56</v>
      </c>
      <c r="I87" s="320" t="s">
        <v>349</v>
      </c>
      <c r="J87" s="320" t="s">
        <v>225</v>
      </c>
      <c r="K87" s="320" t="s">
        <v>191</v>
      </c>
      <c r="L87" s="452"/>
      <c r="M87" s="93" t="e">
        <f>VLOOKUP(P87,'1'!$B$3:$C$71,2)</f>
        <v>#N/A</v>
      </c>
      <c r="N87" s="73"/>
      <c r="O87" s="58">
        <v>26</v>
      </c>
      <c r="P87" s="58" t="s">
        <v>12</v>
      </c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</row>
    <row r="88" spans="1:42" s="51" customFormat="1" ht="15.75" customHeight="1">
      <c r="A88" s="71"/>
      <c r="B88" s="12"/>
      <c r="C88" s="90"/>
      <c r="D88" s="406"/>
      <c r="E88" s="464"/>
      <c r="F88" s="465"/>
      <c r="G88" s="413"/>
      <c r="H88" s="320" t="s">
        <v>56</v>
      </c>
      <c r="I88" s="320" t="s">
        <v>350</v>
      </c>
      <c r="J88" s="326" t="s">
        <v>233</v>
      </c>
      <c r="K88" s="320" t="s">
        <v>305</v>
      </c>
      <c r="L88" s="452"/>
      <c r="M88" s="93" t="e">
        <f>VLOOKUP(P88,'1'!$B$3:$C$71,2)</f>
        <v>#N/A</v>
      </c>
      <c r="N88" s="73"/>
      <c r="O88" s="58">
        <v>23</v>
      </c>
      <c r="P88" s="58" t="s">
        <v>12</v>
      </c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</row>
    <row r="89" spans="1:42" s="51" customFormat="1" ht="15.75" customHeight="1">
      <c r="A89" s="71"/>
      <c r="B89" s="12"/>
      <c r="C89" s="90"/>
      <c r="D89" s="395"/>
      <c r="E89" s="466"/>
      <c r="F89" s="467"/>
      <c r="G89" s="387"/>
      <c r="H89" s="320" t="s">
        <v>25</v>
      </c>
      <c r="I89" s="320" t="s">
        <v>385</v>
      </c>
      <c r="J89" s="320" t="s">
        <v>234</v>
      </c>
      <c r="K89" s="320" t="s">
        <v>307</v>
      </c>
      <c r="L89" s="403"/>
      <c r="M89" s="93" t="e">
        <f>VLOOKUP(P89,'1'!$B$3:$C$71,2)</f>
        <v>#N/A</v>
      </c>
      <c r="N89" s="73"/>
      <c r="O89" s="58">
        <v>21</v>
      </c>
      <c r="P89" s="58" t="s">
        <v>12</v>
      </c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</row>
    <row r="90" spans="1:42" s="51" customFormat="1" ht="15.75" customHeight="1">
      <c r="A90" s="71"/>
      <c r="B90" s="12"/>
      <c r="C90" s="90"/>
      <c r="D90" s="394">
        <v>4</v>
      </c>
      <c r="E90" s="479" t="s">
        <v>150</v>
      </c>
      <c r="F90" s="480"/>
      <c r="G90" s="386" t="s">
        <v>81</v>
      </c>
      <c r="H90" s="320" t="s">
        <v>55</v>
      </c>
      <c r="I90" s="320" t="s">
        <v>321</v>
      </c>
      <c r="J90" s="320" t="s">
        <v>224</v>
      </c>
      <c r="K90" s="320" t="s">
        <v>322</v>
      </c>
      <c r="L90" s="402" t="str">
        <f>VLOOKUP(O90,'1'!$B$3:$C$71,2)</f>
        <v>Bambang Satrio Nugroho, S.E, M.M</v>
      </c>
      <c r="M90" s="93" t="e">
        <f>VLOOKUP(P90,'1'!$B$3:$C$71,2)</f>
        <v>#N/A</v>
      </c>
      <c r="N90" s="73"/>
      <c r="O90" s="58">
        <v>10</v>
      </c>
      <c r="P90" s="58" t="s">
        <v>12</v>
      </c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</row>
    <row r="91" spans="1:42" s="51" customFormat="1" ht="15.75" customHeight="1">
      <c r="A91" s="71"/>
      <c r="B91" s="12"/>
      <c r="C91" s="90"/>
      <c r="D91" s="406"/>
      <c r="E91" s="481"/>
      <c r="F91" s="482"/>
      <c r="G91" s="413"/>
      <c r="H91" s="272" t="s">
        <v>183</v>
      </c>
      <c r="I91" s="320" t="s">
        <v>325</v>
      </c>
      <c r="J91" s="326" t="s">
        <v>223</v>
      </c>
      <c r="K91" s="320" t="s">
        <v>304</v>
      </c>
      <c r="L91" s="452"/>
      <c r="M91" s="93" t="e">
        <f>VLOOKUP(P91,'1'!$B$3:$C$71,2)</f>
        <v>#N/A</v>
      </c>
      <c r="N91" s="73"/>
      <c r="O91" s="58">
        <v>47</v>
      </c>
      <c r="P91" s="58" t="s">
        <v>12</v>
      </c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</row>
    <row r="92" spans="1:42" s="51" customFormat="1" ht="15.75" customHeight="1">
      <c r="A92" s="71"/>
      <c r="B92" s="12"/>
      <c r="C92" s="90"/>
      <c r="D92" s="406"/>
      <c r="E92" s="481"/>
      <c r="F92" s="482"/>
      <c r="G92" s="413"/>
      <c r="H92" s="272" t="s">
        <v>183</v>
      </c>
      <c r="I92" s="320" t="s">
        <v>272</v>
      </c>
      <c r="J92" s="326" t="s">
        <v>225</v>
      </c>
      <c r="K92" s="320">
        <v>17</v>
      </c>
      <c r="L92" s="452"/>
      <c r="M92" s="93" t="e">
        <f>VLOOKUP(P92,'1'!$B$3:$C$71,2)</f>
        <v>#N/A</v>
      </c>
      <c r="N92" s="73"/>
      <c r="O92" s="58">
        <v>26</v>
      </c>
      <c r="P92" s="58" t="s">
        <v>12</v>
      </c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</row>
    <row r="93" spans="1:42" s="51" customFormat="1" ht="15.75" customHeight="1">
      <c r="A93" s="71"/>
      <c r="B93" s="12"/>
      <c r="C93" s="90"/>
      <c r="D93" s="406"/>
      <c r="E93" s="481"/>
      <c r="F93" s="482"/>
      <c r="G93" s="413"/>
      <c r="H93" s="272" t="s">
        <v>183</v>
      </c>
      <c r="I93" s="320" t="s">
        <v>273</v>
      </c>
      <c r="J93" s="400" t="s">
        <v>233</v>
      </c>
      <c r="K93" s="320">
        <v>21</v>
      </c>
      <c r="L93" s="452"/>
      <c r="M93" s="404" t="e">
        <f>VLOOKUP(P93,'1'!$B$3:$C$71,2)</f>
        <v>#N/A</v>
      </c>
      <c r="N93" s="73"/>
      <c r="O93" s="58">
        <v>23</v>
      </c>
      <c r="P93" s="58" t="s">
        <v>12</v>
      </c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</row>
    <row r="94" spans="1:42" s="51" customFormat="1" ht="15.75" customHeight="1">
      <c r="A94" s="71"/>
      <c r="B94" s="12"/>
      <c r="C94" s="90"/>
      <c r="D94" s="395"/>
      <c r="E94" s="483"/>
      <c r="F94" s="484"/>
      <c r="G94" s="387"/>
      <c r="H94" s="320" t="s">
        <v>18</v>
      </c>
      <c r="I94" s="320" t="s">
        <v>377</v>
      </c>
      <c r="J94" s="401"/>
      <c r="K94" s="320">
        <v>1</v>
      </c>
      <c r="L94" s="403"/>
      <c r="M94" s="405"/>
      <c r="N94" s="73"/>
      <c r="O94" s="58" t="s">
        <v>12</v>
      </c>
      <c r="P94" s="58" t="s">
        <v>12</v>
      </c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</row>
    <row r="95" spans="1:42" ht="18.75" customHeight="1">
      <c r="A95"/>
      <c r="B95" s="52"/>
      <c r="C95" s="90"/>
      <c r="D95" s="394" t="s">
        <v>113</v>
      </c>
      <c r="E95" s="396" t="s">
        <v>288</v>
      </c>
      <c r="F95" s="397"/>
      <c r="G95" s="386" t="s">
        <v>82</v>
      </c>
      <c r="H95" s="366" t="s">
        <v>56</v>
      </c>
      <c r="I95" s="366" t="s">
        <v>352</v>
      </c>
      <c r="J95" s="366" t="s">
        <v>223</v>
      </c>
      <c r="K95" s="272">
        <v>22</v>
      </c>
      <c r="L95" s="402" t="str">
        <f>VLOOKUP(O95,'1'!$B$3:$C$71,2)</f>
        <v>Retno Tri Vulandari, S.Si, M.Si</v>
      </c>
      <c r="M95" s="93" t="e">
        <f>VLOOKUP(P95,'1'!$B$3:$C$71,2)</f>
        <v>#N/A</v>
      </c>
      <c r="N95" s="73"/>
      <c r="O95" s="58">
        <v>38</v>
      </c>
      <c r="P95" s="58" t="s">
        <v>12</v>
      </c>
      <c r="Q95" s="318"/>
      <c r="U95" s="345"/>
      <c r="V95" s="345"/>
      <c r="W95" s="345"/>
      <c r="X95" s="345"/>
    </row>
    <row r="96" spans="1:42" ht="18.75">
      <c r="B96" s="52"/>
      <c r="C96" s="90"/>
      <c r="D96" s="406"/>
      <c r="E96" s="437"/>
      <c r="F96" s="438"/>
      <c r="G96" s="413"/>
      <c r="H96" s="366" t="s">
        <v>56</v>
      </c>
      <c r="I96" s="366" t="s">
        <v>166</v>
      </c>
      <c r="J96" s="366" t="s">
        <v>225</v>
      </c>
      <c r="K96" s="272">
        <v>22</v>
      </c>
      <c r="L96" s="452"/>
      <c r="M96" s="93" t="e">
        <f>VLOOKUP(P96,'1'!$B$3:$C$71,2)</f>
        <v>#N/A</v>
      </c>
      <c r="N96" s="73"/>
      <c r="O96" s="58">
        <v>21</v>
      </c>
      <c r="P96" s="58" t="s">
        <v>12</v>
      </c>
      <c r="Q96" s="318"/>
      <c r="U96" s="345"/>
      <c r="V96" s="345"/>
      <c r="W96" s="345"/>
      <c r="X96" s="345"/>
    </row>
    <row r="97" spans="1:42" ht="18.75">
      <c r="B97" s="52"/>
      <c r="C97" s="90"/>
      <c r="D97" s="406"/>
      <c r="E97" s="437"/>
      <c r="F97" s="438"/>
      <c r="G97" s="413"/>
      <c r="H97" s="366" t="s">
        <v>56</v>
      </c>
      <c r="I97" s="366" t="s">
        <v>353</v>
      </c>
      <c r="J97" s="400" t="s">
        <v>224</v>
      </c>
      <c r="K97" s="272" t="s">
        <v>354</v>
      </c>
      <c r="L97" s="452"/>
      <c r="M97" s="404" t="e">
        <f>VLOOKUP(P97,'1'!$B$3:$C$71,2)</f>
        <v>#N/A</v>
      </c>
      <c r="N97" s="73"/>
      <c r="O97" s="58">
        <v>11</v>
      </c>
      <c r="P97" s="58" t="s">
        <v>12</v>
      </c>
      <c r="Q97" s="318"/>
      <c r="U97" s="345"/>
      <c r="V97" s="345"/>
      <c r="W97" s="345"/>
      <c r="X97" s="345"/>
    </row>
    <row r="98" spans="1:42" ht="18.75">
      <c r="B98" s="52"/>
      <c r="C98" s="90"/>
      <c r="D98" s="406"/>
      <c r="E98" s="437"/>
      <c r="F98" s="438"/>
      <c r="G98" s="413"/>
      <c r="H98" s="273" t="s">
        <v>55</v>
      </c>
      <c r="I98" s="366" t="s">
        <v>339</v>
      </c>
      <c r="J98" s="401"/>
      <c r="K98" s="272">
        <v>27</v>
      </c>
      <c r="L98" s="452"/>
      <c r="M98" s="405"/>
      <c r="N98" s="73"/>
      <c r="O98" s="58" t="s">
        <v>12</v>
      </c>
      <c r="P98" s="58" t="s">
        <v>12</v>
      </c>
      <c r="Q98" s="318"/>
      <c r="U98" s="345"/>
      <c r="V98" s="345"/>
      <c r="W98" s="345"/>
      <c r="X98" s="345"/>
    </row>
    <row r="99" spans="1:42" ht="15" customHeight="1">
      <c r="B99" s="52"/>
      <c r="C99" s="90"/>
      <c r="D99" s="395"/>
      <c r="E99" s="398"/>
      <c r="F99" s="399"/>
      <c r="G99" s="387"/>
      <c r="H99" s="273" t="s">
        <v>55</v>
      </c>
      <c r="I99" s="366" t="s">
        <v>340</v>
      </c>
      <c r="J99" s="366" t="s">
        <v>233</v>
      </c>
      <c r="K99" s="272">
        <v>14</v>
      </c>
      <c r="L99" s="403"/>
      <c r="M99" s="93" t="e">
        <f>VLOOKUP(P99,'1'!$B$3:$C$71,2)</f>
        <v>#N/A</v>
      </c>
      <c r="N99" s="73"/>
      <c r="O99" s="58">
        <v>10</v>
      </c>
      <c r="P99" s="58" t="s">
        <v>12</v>
      </c>
      <c r="U99" s="345"/>
      <c r="V99" s="345"/>
      <c r="W99" s="345"/>
      <c r="X99" s="345"/>
    </row>
    <row r="100" spans="1:42" ht="18.75">
      <c r="B100" s="12"/>
      <c r="C100" s="87"/>
      <c r="D100" s="347">
        <v>2</v>
      </c>
      <c r="E100" s="493" t="s">
        <v>435</v>
      </c>
      <c r="F100" s="494"/>
      <c r="G100" s="320" t="s">
        <v>77</v>
      </c>
      <c r="H100" s="320" t="s">
        <v>25</v>
      </c>
      <c r="I100" s="320" t="s">
        <v>318</v>
      </c>
      <c r="J100" s="320" t="s">
        <v>223</v>
      </c>
      <c r="K100" s="320">
        <v>26</v>
      </c>
      <c r="L100" s="207" t="str">
        <f>VLOOKUP(O100,'1'!$B$3:$C$71,2)</f>
        <v>Sapto Nugroho, S.T</v>
      </c>
      <c r="M100" s="93" t="e">
        <f>VLOOKUP(P100,'1'!$B$3:$C$71,2)</f>
        <v>#N/A</v>
      </c>
      <c r="N100" s="73"/>
      <c r="O100" s="58">
        <v>41</v>
      </c>
      <c r="Q100" s="318"/>
      <c r="U100" s="345"/>
      <c r="V100" s="345"/>
      <c r="W100" s="345"/>
      <c r="X100" s="345"/>
    </row>
    <row r="101" spans="1:42" ht="15.75" customHeight="1">
      <c r="B101" s="193"/>
      <c r="C101" s="88"/>
      <c r="D101" s="349">
        <v>2</v>
      </c>
      <c r="E101" s="299" t="s">
        <v>169</v>
      </c>
      <c r="F101" s="285" t="s">
        <v>205</v>
      </c>
      <c r="G101" s="320" t="s">
        <v>77</v>
      </c>
      <c r="H101" s="320" t="s">
        <v>55</v>
      </c>
      <c r="I101" s="320" t="s">
        <v>430</v>
      </c>
      <c r="J101" s="163" t="s">
        <v>102</v>
      </c>
      <c r="K101" s="320" t="s">
        <v>431</v>
      </c>
      <c r="L101" s="207" t="str">
        <f>VLOOKUP(O101,'1'!$B$3:$C$71,2)</f>
        <v>Budi Hartanto, S.Kom</v>
      </c>
      <c r="M101" s="93" t="e">
        <f>VLOOKUP(P101,'1'!$B$3:$C$71,2)</f>
        <v>#N/A</v>
      </c>
      <c r="N101" s="73"/>
      <c r="O101" s="58">
        <v>13</v>
      </c>
      <c r="P101" s="58" t="s">
        <v>12</v>
      </c>
      <c r="Q101" s="318"/>
      <c r="U101" s="345"/>
      <c r="V101" s="345"/>
      <c r="W101" s="345"/>
      <c r="X101" s="345"/>
    </row>
    <row r="102" spans="1:42" s="51" customFormat="1" ht="15.75" customHeight="1">
      <c r="A102" s="71"/>
      <c r="B102" s="52"/>
      <c r="C102" s="92"/>
      <c r="D102" s="349"/>
      <c r="E102" s="495"/>
      <c r="F102" s="496"/>
      <c r="G102" s="328"/>
      <c r="H102" s="328"/>
      <c r="I102" s="328"/>
      <c r="J102" s="328"/>
      <c r="K102" s="328"/>
      <c r="L102" s="321"/>
      <c r="M102" s="93"/>
      <c r="N102" s="73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</row>
    <row r="103" spans="1:42" ht="20.25">
      <c r="B103" s="54"/>
      <c r="C103" s="87" t="s">
        <v>46</v>
      </c>
      <c r="D103" s="441" t="s">
        <v>39</v>
      </c>
      <c r="E103" s="442"/>
      <c r="F103" s="442"/>
      <c r="G103" s="442"/>
      <c r="H103" s="442"/>
      <c r="I103" s="442"/>
      <c r="J103" s="442"/>
      <c r="K103" s="442"/>
      <c r="L103" s="442"/>
      <c r="M103" s="443"/>
      <c r="Q103" s="318"/>
      <c r="U103" s="345"/>
      <c r="V103" s="345"/>
      <c r="W103" s="345"/>
      <c r="X103" s="345"/>
    </row>
    <row r="104" spans="1:42" ht="15" customHeight="1">
      <c r="B104" s="4"/>
      <c r="C104" s="92" t="s">
        <v>142</v>
      </c>
      <c r="D104" s="394">
        <v>4</v>
      </c>
      <c r="E104" s="462" t="s">
        <v>173</v>
      </c>
      <c r="F104" s="463"/>
      <c r="G104" s="386" t="s">
        <v>83</v>
      </c>
      <c r="H104" s="320" t="s">
        <v>56</v>
      </c>
      <c r="I104" s="320" t="s">
        <v>374</v>
      </c>
      <c r="J104" s="320" t="s">
        <v>223</v>
      </c>
      <c r="K104" s="272" t="s">
        <v>442</v>
      </c>
      <c r="L104" s="402" t="str">
        <f>VLOOKUP(O104,'1'!$B$3:$C$71,2)</f>
        <v>Suryanti Galuh P, S.Pd, M.Hum</v>
      </c>
      <c r="M104" s="93" t="e">
        <f>VLOOKUP(P104,'1'!$B$3:$C$71,2)</f>
        <v>#N/A</v>
      </c>
      <c r="N104" s="73"/>
      <c r="O104" s="58">
        <v>47</v>
      </c>
      <c r="P104" s="58" t="s">
        <v>12</v>
      </c>
      <c r="Q104" s="318"/>
      <c r="U104" s="345"/>
      <c r="V104" s="345"/>
      <c r="W104" s="345"/>
      <c r="X104" s="345"/>
    </row>
    <row r="105" spans="1:42" ht="15" customHeight="1">
      <c r="B105" s="4"/>
      <c r="C105" s="92" t="s">
        <v>264</v>
      </c>
      <c r="D105" s="406"/>
      <c r="E105" s="464"/>
      <c r="F105" s="465"/>
      <c r="G105" s="413"/>
      <c r="H105" s="320" t="s">
        <v>56</v>
      </c>
      <c r="I105" s="320" t="s">
        <v>525</v>
      </c>
      <c r="J105" s="400" t="s">
        <v>224</v>
      </c>
      <c r="K105" s="272" t="s">
        <v>526</v>
      </c>
      <c r="L105" s="452"/>
      <c r="M105" s="404" t="e">
        <f>VLOOKUP(P105,'1'!$B$3:$C$71,2)</f>
        <v>#N/A</v>
      </c>
      <c r="N105" s="73"/>
      <c r="O105" s="58">
        <v>11</v>
      </c>
      <c r="P105" s="58" t="s">
        <v>12</v>
      </c>
      <c r="Q105" s="318"/>
      <c r="U105" s="345"/>
      <c r="V105" s="345"/>
      <c r="W105" s="345"/>
      <c r="X105" s="345"/>
    </row>
    <row r="106" spans="1:42" ht="15" customHeight="1">
      <c r="B106" s="4"/>
      <c r="D106" s="395"/>
      <c r="E106" s="466"/>
      <c r="F106" s="467"/>
      <c r="G106" s="387"/>
      <c r="H106" s="320" t="s">
        <v>25</v>
      </c>
      <c r="I106" s="320" t="s">
        <v>390</v>
      </c>
      <c r="J106" s="401"/>
      <c r="K106" s="320" t="s">
        <v>389</v>
      </c>
      <c r="L106" s="403"/>
      <c r="M106" s="405"/>
      <c r="N106" s="73"/>
      <c r="O106" s="58" t="s">
        <v>12</v>
      </c>
      <c r="P106" s="58" t="s">
        <v>12</v>
      </c>
      <c r="Q106" s="318"/>
      <c r="U106" s="345"/>
      <c r="V106" s="345"/>
      <c r="W106" s="345"/>
      <c r="X106" s="345"/>
    </row>
    <row r="107" spans="1:42" ht="18" customHeight="1">
      <c r="A107"/>
      <c r="B107" s="54"/>
      <c r="C107" s="90"/>
      <c r="D107" s="394">
        <v>2</v>
      </c>
      <c r="E107" s="485" t="s">
        <v>169</v>
      </c>
      <c r="F107" s="285" t="s">
        <v>205</v>
      </c>
      <c r="G107" s="326" t="s">
        <v>83</v>
      </c>
      <c r="H107" s="320" t="s">
        <v>55</v>
      </c>
      <c r="I107" s="320" t="s">
        <v>364</v>
      </c>
      <c r="J107" s="163" t="s">
        <v>102</v>
      </c>
      <c r="K107" s="320" t="s">
        <v>397</v>
      </c>
      <c r="L107" s="402" t="str">
        <f>VLOOKUP(O107,'1'!$B$3:$C$71,2)</f>
        <v>Budi Hartanto, S.Kom</v>
      </c>
      <c r="M107" s="93" t="e">
        <f>VLOOKUP(P107,'1'!$B$3:$C$71,2)</f>
        <v>#N/A</v>
      </c>
      <c r="N107" s="73"/>
      <c r="O107" s="58">
        <v>13</v>
      </c>
      <c r="P107" s="58" t="s">
        <v>12</v>
      </c>
      <c r="Q107" s="318"/>
      <c r="U107" s="345"/>
      <c r="V107" s="345"/>
      <c r="W107" s="345"/>
      <c r="X107" s="345"/>
    </row>
    <row r="108" spans="1:42" ht="18" customHeight="1">
      <c r="A108"/>
      <c r="B108" s="54"/>
      <c r="C108" s="90"/>
      <c r="D108" s="395"/>
      <c r="E108" s="486"/>
      <c r="F108" s="285" t="s">
        <v>206</v>
      </c>
      <c r="G108" s="326" t="s">
        <v>79</v>
      </c>
      <c r="H108" s="320" t="s">
        <v>55</v>
      </c>
      <c r="I108" s="320" t="s">
        <v>284</v>
      </c>
      <c r="J108" s="163" t="s">
        <v>102</v>
      </c>
      <c r="K108" s="320">
        <v>21</v>
      </c>
      <c r="L108" s="403"/>
      <c r="M108" s="93" t="e">
        <f>VLOOKUP(P108,'1'!$B$3:$C$71,2)</f>
        <v>#N/A</v>
      </c>
      <c r="N108" s="73"/>
      <c r="O108" s="58">
        <v>13</v>
      </c>
      <c r="P108" s="58" t="s">
        <v>12</v>
      </c>
      <c r="Q108" s="318"/>
      <c r="U108" s="345"/>
      <c r="V108" s="345"/>
      <c r="W108" s="345"/>
      <c r="X108" s="345"/>
    </row>
    <row r="109" spans="1:42" ht="15" customHeight="1">
      <c r="B109" s="5"/>
      <c r="C109" s="92"/>
      <c r="D109" s="347">
        <v>2</v>
      </c>
      <c r="E109" s="487" t="s">
        <v>435</v>
      </c>
      <c r="F109" s="488"/>
      <c r="G109" s="326" t="s">
        <v>79</v>
      </c>
      <c r="H109" s="320" t="s">
        <v>25</v>
      </c>
      <c r="I109" s="320" t="s">
        <v>316</v>
      </c>
      <c r="J109" s="320" t="s">
        <v>230</v>
      </c>
      <c r="K109" s="272">
        <v>17</v>
      </c>
      <c r="L109" s="207" t="str">
        <f>VLOOKUP(O109,'1'!$B$3:$C$71,2)</f>
        <v>Sapto Nugroho, S.T</v>
      </c>
      <c r="M109" s="93" t="e">
        <f>VLOOKUP(P109,'1'!$B$3:$C$71,2)</f>
        <v>#N/A</v>
      </c>
      <c r="N109" s="73"/>
      <c r="O109" s="58">
        <v>41</v>
      </c>
      <c r="P109" s="58" t="s">
        <v>12</v>
      </c>
      <c r="Q109" s="318"/>
      <c r="U109"/>
      <c r="W109"/>
    </row>
    <row r="110" spans="1:42" ht="15" customHeight="1">
      <c r="A110"/>
      <c r="B110" s="12"/>
      <c r="C110" s="194"/>
      <c r="D110" s="394" t="s">
        <v>113</v>
      </c>
      <c r="E110" s="489" t="s">
        <v>592</v>
      </c>
      <c r="F110" s="490"/>
      <c r="G110" s="386" t="s">
        <v>79</v>
      </c>
      <c r="H110" s="320" t="s">
        <v>56</v>
      </c>
      <c r="I110" s="320" t="s">
        <v>542</v>
      </c>
      <c r="J110" s="400" t="s">
        <v>225</v>
      </c>
      <c r="K110" s="272" t="s">
        <v>564</v>
      </c>
      <c r="L110" s="402" t="str">
        <f>VLOOKUP(O110,'1'!$B$3:$C$71,2)</f>
        <v>Retno Tri Vulandari, S.Si, M.Si</v>
      </c>
      <c r="M110" s="404" t="e">
        <f>VLOOKUP(P110,'1'!$B$3:$C$71,2)</f>
        <v>#N/A</v>
      </c>
      <c r="N110" s="73"/>
      <c r="O110" s="58">
        <v>38</v>
      </c>
      <c r="P110" s="58" t="s">
        <v>12</v>
      </c>
      <c r="U110" s="345"/>
      <c r="V110" s="345"/>
      <c r="W110" s="345"/>
      <c r="X110" s="345"/>
    </row>
    <row r="111" spans="1:42" ht="15" customHeight="1">
      <c r="B111" s="12"/>
      <c r="C111" s="194"/>
      <c r="D111" s="395"/>
      <c r="E111" s="491"/>
      <c r="F111" s="492"/>
      <c r="G111" s="387"/>
      <c r="H111" s="320" t="s">
        <v>55</v>
      </c>
      <c r="I111" s="320" t="s">
        <v>375</v>
      </c>
      <c r="J111" s="401"/>
      <c r="K111" s="272">
        <v>11</v>
      </c>
      <c r="L111" s="403"/>
      <c r="M111" s="405"/>
      <c r="N111" s="73"/>
      <c r="O111" s="58" t="s">
        <v>12</v>
      </c>
      <c r="P111" s="58" t="s">
        <v>12</v>
      </c>
      <c r="U111" s="345"/>
      <c r="V111" s="345"/>
      <c r="W111" s="345"/>
      <c r="X111" s="345"/>
    </row>
    <row r="112" spans="1:42" ht="15" customHeight="1">
      <c r="B112" s="4"/>
      <c r="D112" s="394">
        <v>4</v>
      </c>
      <c r="E112" s="479" t="s">
        <v>150</v>
      </c>
      <c r="F112" s="480"/>
      <c r="G112" s="400" t="s">
        <v>443</v>
      </c>
      <c r="H112" s="320" t="s">
        <v>55</v>
      </c>
      <c r="I112" s="320" t="s">
        <v>492</v>
      </c>
      <c r="J112" s="320" t="s">
        <v>223</v>
      </c>
      <c r="K112" s="320" t="s">
        <v>221</v>
      </c>
      <c r="L112" s="402" t="str">
        <f>VLOOKUP(O112,'1'!$B$3:$C$71,2)</f>
        <v>Bambang Satrio Nugroho, S.E, M.M</v>
      </c>
      <c r="M112" s="93" t="e">
        <f>VLOOKUP(P112,'1'!$B$3:$C$71,2)</f>
        <v>#N/A</v>
      </c>
      <c r="N112" s="73"/>
      <c r="O112" s="58">
        <v>10</v>
      </c>
      <c r="P112" s="58" t="s">
        <v>12</v>
      </c>
      <c r="Q112" s="318"/>
      <c r="U112" s="345"/>
      <c r="V112" s="345"/>
      <c r="W112" s="345"/>
      <c r="X112" s="345"/>
    </row>
    <row r="113" spans="1:24" ht="15" customHeight="1">
      <c r="B113" s="4"/>
      <c r="D113" s="406"/>
      <c r="E113" s="481"/>
      <c r="F113" s="482"/>
      <c r="G113" s="497"/>
      <c r="H113" s="320" t="s">
        <v>55</v>
      </c>
      <c r="I113" s="320" t="s">
        <v>306</v>
      </c>
      <c r="J113" s="400" t="s">
        <v>224</v>
      </c>
      <c r="K113" s="320">
        <v>21</v>
      </c>
      <c r="L113" s="452"/>
      <c r="M113" s="404" t="e">
        <f>VLOOKUP(P113,'1'!$B$3:$C$71,2)</f>
        <v>#N/A</v>
      </c>
      <c r="N113" s="73"/>
      <c r="O113" s="58">
        <v>51</v>
      </c>
      <c r="P113" s="58" t="s">
        <v>12</v>
      </c>
      <c r="Q113" s="318"/>
      <c r="U113" s="345"/>
      <c r="V113" s="345"/>
      <c r="W113" s="345"/>
      <c r="X113" s="345"/>
    </row>
    <row r="114" spans="1:24" ht="15" customHeight="1">
      <c r="B114" s="4"/>
      <c r="D114" s="395"/>
      <c r="E114" s="483"/>
      <c r="F114" s="484"/>
      <c r="G114" s="401"/>
      <c r="H114" s="320" t="s">
        <v>18</v>
      </c>
      <c r="I114" s="320" t="s">
        <v>383</v>
      </c>
      <c r="J114" s="401"/>
      <c r="K114" s="320" t="s">
        <v>198</v>
      </c>
      <c r="L114" s="403"/>
      <c r="M114" s="405"/>
      <c r="N114" s="73"/>
      <c r="O114" s="58" t="s">
        <v>12</v>
      </c>
      <c r="P114" s="58" t="s">
        <v>12</v>
      </c>
      <c r="Q114" s="318"/>
      <c r="U114" s="345"/>
      <c r="V114" s="345"/>
      <c r="W114" s="345"/>
      <c r="X114" s="345"/>
    </row>
    <row r="115" spans="1:24" ht="15.75" thickBot="1">
      <c r="B115" s="114"/>
      <c r="C115" s="115"/>
      <c r="D115" s="116"/>
      <c r="E115" s="117"/>
      <c r="F115" s="118"/>
      <c r="G115" s="119"/>
      <c r="H115" s="326"/>
      <c r="I115" s="326"/>
      <c r="J115" s="326"/>
      <c r="K115" s="326"/>
      <c r="L115" s="120"/>
      <c r="M115" s="121"/>
      <c r="N115" s="122"/>
      <c r="O115" s="58" t="s">
        <v>12</v>
      </c>
      <c r="P115" s="58" t="s">
        <v>12</v>
      </c>
      <c r="Q115" s="318"/>
      <c r="U115" s="345"/>
      <c r="V115" s="345"/>
      <c r="W115" s="345"/>
      <c r="X115" s="345"/>
    </row>
    <row r="116" spans="1:24" ht="20.25" customHeight="1" thickTop="1" thickBot="1">
      <c r="B116" s="506"/>
      <c r="C116" s="507"/>
      <c r="D116" s="507"/>
      <c r="E116" s="507"/>
      <c r="F116" s="507"/>
      <c r="G116" s="507"/>
      <c r="H116" s="507"/>
      <c r="I116" s="507"/>
      <c r="J116" s="507"/>
      <c r="K116" s="507"/>
      <c r="L116" s="507"/>
      <c r="M116" s="508"/>
      <c r="N116" s="73"/>
      <c r="O116" s="58" t="s">
        <v>12</v>
      </c>
      <c r="P116" s="58" t="s">
        <v>12</v>
      </c>
      <c r="Q116" s="318"/>
      <c r="U116" s="345"/>
      <c r="V116" s="345"/>
      <c r="W116" s="345"/>
      <c r="X116" s="345"/>
    </row>
    <row r="117" spans="1:24" s="21" customFormat="1" ht="15.75" thickTop="1">
      <c r="A117" s="71"/>
      <c r="B117" s="235"/>
      <c r="C117" s="236"/>
      <c r="D117" s="125"/>
      <c r="E117" s="126"/>
      <c r="F117" s="127"/>
      <c r="G117" s="128"/>
      <c r="H117" s="129"/>
      <c r="I117" s="128"/>
      <c r="J117" s="128"/>
      <c r="K117" s="126"/>
      <c r="L117" s="237"/>
      <c r="M117" s="238"/>
      <c r="N117" s="239"/>
      <c r="O117" s="58" t="s">
        <v>12</v>
      </c>
      <c r="P117" s="58" t="s">
        <v>12</v>
      </c>
      <c r="Q117" s="139"/>
      <c r="U117" s="345"/>
      <c r="V117" s="345"/>
      <c r="W117" s="345"/>
      <c r="X117" s="345"/>
    </row>
    <row r="118" spans="1:24" s="21" customFormat="1" ht="18.75">
      <c r="A118" s="71"/>
      <c r="B118" s="12" t="s">
        <v>86</v>
      </c>
      <c r="C118" s="87" t="s">
        <v>270</v>
      </c>
      <c r="D118" s="509">
        <v>2</v>
      </c>
      <c r="E118" s="485" t="s">
        <v>169</v>
      </c>
      <c r="F118" s="285" t="s">
        <v>205</v>
      </c>
      <c r="G118" s="320" t="s">
        <v>80</v>
      </c>
      <c r="H118" s="320" t="s">
        <v>55</v>
      </c>
      <c r="I118" s="320" t="s">
        <v>414</v>
      </c>
      <c r="J118" s="163" t="s">
        <v>102</v>
      </c>
      <c r="K118" s="320">
        <v>23</v>
      </c>
      <c r="L118" s="402" t="str">
        <f>VLOOKUP(O118,'1'!$B$3:$C$71,2)</f>
        <v>Budi Hartanto, S.Kom</v>
      </c>
      <c r="M118" s="93" t="e">
        <f>VLOOKUP(P118,'1'!$B$3:$C$71,2)</f>
        <v>#N/A</v>
      </c>
      <c r="N118" s="73"/>
      <c r="O118" s="58">
        <v>13</v>
      </c>
      <c r="P118" s="58" t="s">
        <v>12</v>
      </c>
      <c r="Q118" s="58"/>
      <c r="U118" s="345"/>
      <c r="V118" s="345"/>
      <c r="W118" s="345"/>
      <c r="X118" s="345"/>
    </row>
    <row r="119" spans="1:24" s="21" customFormat="1" ht="18.75">
      <c r="A119" s="71"/>
      <c r="B119" s="52"/>
      <c r="C119" s="92" t="s">
        <v>143</v>
      </c>
      <c r="D119" s="509"/>
      <c r="E119" s="510"/>
      <c r="F119" s="285" t="s">
        <v>206</v>
      </c>
      <c r="G119" s="320" t="s">
        <v>81</v>
      </c>
      <c r="H119" s="320" t="s">
        <v>55</v>
      </c>
      <c r="I119" s="366" t="s">
        <v>612</v>
      </c>
      <c r="J119" s="163" t="s">
        <v>102</v>
      </c>
      <c r="K119" s="320">
        <v>24</v>
      </c>
      <c r="L119" s="452"/>
      <c r="M119" s="93" t="e">
        <f>VLOOKUP(P119,'1'!$B$3:$C$71,2)</f>
        <v>#N/A</v>
      </c>
      <c r="N119" s="73"/>
      <c r="O119" s="58">
        <v>13</v>
      </c>
      <c r="P119" s="58" t="s">
        <v>12</v>
      </c>
      <c r="Q119" s="58"/>
      <c r="U119" s="345"/>
      <c r="V119" s="345"/>
      <c r="W119" s="345"/>
      <c r="X119" s="345"/>
    </row>
    <row r="120" spans="1:24" s="21" customFormat="1" ht="18.75">
      <c r="A120" s="71"/>
      <c r="B120" s="52"/>
      <c r="C120" s="92" t="s">
        <v>264</v>
      </c>
      <c r="D120" s="509"/>
      <c r="E120" s="486"/>
      <c r="F120" s="285" t="s">
        <v>207</v>
      </c>
      <c r="G120" s="320" t="s">
        <v>82</v>
      </c>
      <c r="H120" s="320" t="s">
        <v>55</v>
      </c>
      <c r="I120" s="320" t="s">
        <v>294</v>
      </c>
      <c r="J120" s="163" t="s">
        <v>102</v>
      </c>
      <c r="K120" s="320">
        <v>22</v>
      </c>
      <c r="L120" s="403"/>
      <c r="M120" s="93" t="e">
        <f>VLOOKUP(P120,'1'!$B$3:$C$71,2)</f>
        <v>#N/A</v>
      </c>
      <c r="N120" s="73"/>
      <c r="O120" s="58">
        <v>13</v>
      </c>
      <c r="P120" s="58" t="s">
        <v>12</v>
      </c>
      <c r="Q120" s="58"/>
      <c r="U120" s="345"/>
      <c r="V120" s="345"/>
      <c r="W120" s="345"/>
      <c r="X120" s="345"/>
    </row>
    <row r="121" spans="1:24" s="21" customFormat="1" ht="15">
      <c r="A121" s="71"/>
      <c r="B121" s="52"/>
      <c r="C121" s="227"/>
      <c r="D121" s="164"/>
      <c r="E121" s="165"/>
      <c r="F121" s="166"/>
      <c r="G121" s="167"/>
      <c r="H121" s="168"/>
      <c r="I121" s="167"/>
      <c r="J121" s="167"/>
      <c r="K121" s="165"/>
      <c r="L121" s="302"/>
      <c r="M121" s="303"/>
      <c r="N121" s="191"/>
      <c r="O121" s="58"/>
      <c r="P121" s="58"/>
      <c r="Q121" s="139"/>
      <c r="U121" s="345"/>
      <c r="V121" s="345"/>
      <c r="W121" s="345"/>
      <c r="X121" s="345"/>
    </row>
    <row r="122" spans="1:24" s="21" customFormat="1" ht="15.75" thickBot="1">
      <c r="A122" s="71"/>
      <c r="B122" s="506"/>
      <c r="C122" s="507"/>
      <c r="D122" s="507"/>
      <c r="E122" s="507"/>
      <c r="F122" s="507"/>
      <c r="G122" s="507"/>
      <c r="H122" s="507"/>
      <c r="I122" s="507"/>
      <c r="J122" s="507"/>
      <c r="K122" s="507"/>
      <c r="L122" s="507"/>
      <c r="M122" s="508"/>
      <c r="N122" s="191"/>
      <c r="O122" s="58"/>
      <c r="P122" s="58"/>
      <c r="Q122" s="139"/>
      <c r="U122" s="345"/>
      <c r="V122" s="345"/>
      <c r="W122" s="345"/>
      <c r="X122" s="345"/>
    </row>
    <row r="123" spans="1:24" ht="16.5" thickTop="1">
      <c r="B123" s="12"/>
      <c r="C123" s="88"/>
      <c r="F123" s="308"/>
      <c r="U123" s="345"/>
      <c r="V123" s="345"/>
      <c r="W123" s="345"/>
      <c r="X123" s="345"/>
    </row>
    <row r="124" spans="1:24" ht="21" customHeight="1">
      <c r="B124" s="312" t="s">
        <v>460</v>
      </c>
      <c r="C124" s="87" t="s">
        <v>44</v>
      </c>
      <c r="D124" s="394">
        <v>4</v>
      </c>
      <c r="E124" s="511" t="s">
        <v>436</v>
      </c>
      <c r="F124" s="324" t="s">
        <v>205</v>
      </c>
      <c r="G124" s="320" t="s">
        <v>80</v>
      </c>
      <c r="H124" s="320" t="s">
        <v>25</v>
      </c>
      <c r="I124" s="320" t="s">
        <v>309</v>
      </c>
      <c r="J124" s="163" t="s">
        <v>123</v>
      </c>
      <c r="K124" s="320">
        <v>15</v>
      </c>
      <c r="L124" s="513" t="str">
        <f>VLOOKUP(O124,'1'!$B$3:$C$71,2)</f>
        <v>Bebas Widada, S.Si, M.Kom</v>
      </c>
      <c r="M124" s="93" t="e">
        <f>VLOOKUP(P124,'1'!$B$3:$C$71,2)</f>
        <v>#N/A</v>
      </c>
      <c r="N124" s="73"/>
      <c r="O124" s="58">
        <v>12</v>
      </c>
      <c r="P124" s="58" t="s">
        <v>12</v>
      </c>
      <c r="Q124" s="318"/>
      <c r="U124" s="345"/>
      <c r="V124" s="345"/>
      <c r="W124" s="345"/>
      <c r="X124" s="345"/>
    </row>
    <row r="125" spans="1:24" ht="18.75">
      <c r="B125" s="12"/>
      <c r="C125" s="92" t="s">
        <v>266</v>
      </c>
      <c r="D125" s="395"/>
      <c r="E125" s="512"/>
      <c r="F125" s="324" t="s">
        <v>206</v>
      </c>
      <c r="G125" s="320" t="s">
        <v>81</v>
      </c>
      <c r="H125" s="320" t="s">
        <v>25</v>
      </c>
      <c r="I125" s="320" t="s">
        <v>309</v>
      </c>
      <c r="J125" s="163" t="s">
        <v>123</v>
      </c>
      <c r="K125" s="320">
        <v>14</v>
      </c>
      <c r="L125" s="514"/>
      <c r="M125" s="93" t="e">
        <f>VLOOKUP(P125,'1'!$B$3:$C$71,2)</f>
        <v>#N/A</v>
      </c>
      <c r="N125" s="73"/>
      <c r="O125" s="58">
        <v>12</v>
      </c>
      <c r="P125" s="58" t="s">
        <v>12</v>
      </c>
      <c r="Q125" s="318"/>
      <c r="U125" s="345"/>
      <c r="V125" s="345"/>
      <c r="W125" s="345"/>
      <c r="X125" s="345"/>
    </row>
    <row r="126" spans="1:24" ht="18.75">
      <c r="B126" s="12"/>
      <c r="C126" s="92" t="s">
        <v>264</v>
      </c>
      <c r="D126" s="394">
        <v>2</v>
      </c>
      <c r="E126" s="498" t="s">
        <v>176</v>
      </c>
      <c r="F126" s="324" t="s">
        <v>205</v>
      </c>
      <c r="G126" s="320" t="s">
        <v>80</v>
      </c>
      <c r="H126" s="320" t="s">
        <v>56</v>
      </c>
      <c r="I126" s="320" t="s">
        <v>279</v>
      </c>
      <c r="J126" s="163" t="s">
        <v>93</v>
      </c>
      <c r="K126" s="272">
        <v>28</v>
      </c>
      <c r="L126" s="513" t="str">
        <f>VLOOKUP(O126,'1'!$B$3:$C$71,2)</f>
        <v>Sri Siswanti, S.Kom, M.Kom</v>
      </c>
      <c r="M126" s="93" t="e">
        <f>VLOOKUP(P126,'1'!$B$3:$C$71,2)</f>
        <v>#N/A</v>
      </c>
      <c r="N126" s="73"/>
      <c r="O126" s="58">
        <v>50</v>
      </c>
      <c r="P126" s="58" t="s">
        <v>12</v>
      </c>
      <c r="Q126" s="318"/>
      <c r="U126" s="345"/>
      <c r="V126" s="345"/>
      <c r="W126" s="345"/>
      <c r="X126" s="345"/>
    </row>
    <row r="127" spans="1:24" ht="18.75">
      <c r="B127" s="12"/>
      <c r="C127" s="90"/>
      <c r="D127" s="406"/>
      <c r="E127" s="499"/>
      <c r="F127" s="324" t="s">
        <v>206</v>
      </c>
      <c r="G127" s="320" t="s">
        <v>81</v>
      </c>
      <c r="H127" s="320" t="s">
        <v>56</v>
      </c>
      <c r="I127" s="320" t="s">
        <v>280</v>
      </c>
      <c r="J127" s="163" t="s">
        <v>93</v>
      </c>
      <c r="K127" s="272">
        <v>24</v>
      </c>
      <c r="L127" s="621"/>
      <c r="M127" s="93" t="e">
        <f>VLOOKUP(P127,'1'!$B$3:$C$71,2)</f>
        <v>#N/A</v>
      </c>
      <c r="N127" s="73"/>
      <c r="O127" s="58">
        <v>50</v>
      </c>
      <c r="P127" s="58" t="s">
        <v>12</v>
      </c>
      <c r="Q127" s="318"/>
      <c r="U127" s="345"/>
      <c r="V127" s="345"/>
      <c r="W127" s="345"/>
      <c r="X127" s="345"/>
    </row>
    <row r="128" spans="1:24" ht="18.75">
      <c r="B128" s="12"/>
      <c r="C128" s="90"/>
      <c r="D128" s="406"/>
      <c r="E128" s="499"/>
      <c r="F128" s="324" t="s">
        <v>207</v>
      </c>
      <c r="G128" s="320" t="s">
        <v>82</v>
      </c>
      <c r="H128" s="320" t="s">
        <v>56</v>
      </c>
      <c r="I128" s="320" t="s">
        <v>281</v>
      </c>
      <c r="J128" s="163" t="s">
        <v>93</v>
      </c>
      <c r="K128" s="272">
        <v>23</v>
      </c>
      <c r="L128" s="514"/>
      <c r="M128" s="93" t="e">
        <f>VLOOKUP(P128,'1'!$B$3:$C$71,2)</f>
        <v>#N/A</v>
      </c>
      <c r="N128" s="73"/>
      <c r="O128" s="58">
        <v>50</v>
      </c>
      <c r="P128" s="58" t="s">
        <v>12</v>
      </c>
      <c r="Q128" s="318"/>
      <c r="U128" s="345"/>
      <c r="V128" s="345"/>
      <c r="W128" s="345"/>
      <c r="X128" s="345"/>
    </row>
    <row r="129" spans="1:24" ht="21.75" customHeight="1">
      <c r="B129" s="52"/>
      <c r="C129" s="90"/>
      <c r="D129" s="394" t="s">
        <v>113</v>
      </c>
      <c r="E129" s="500" t="s">
        <v>259</v>
      </c>
      <c r="F129" s="501"/>
      <c r="G129" s="400" t="s">
        <v>82</v>
      </c>
      <c r="H129" s="320" t="s">
        <v>56</v>
      </c>
      <c r="I129" s="320" t="s">
        <v>352</v>
      </c>
      <c r="J129" s="400" t="s">
        <v>224</v>
      </c>
      <c r="K129" s="272">
        <v>4</v>
      </c>
      <c r="L129" s="402" t="str">
        <f>VLOOKUP(O129,'1'!$B$3:$C$71,2)</f>
        <v>Yustina Retno, S.T, M.Cs</v>
      </c>
      <c r="M129" s="404" t="e">
        <f>VLOOKUP(P129,'1'!$B$3:$C$71,2)</f>
        <v>#N/A</v>
      </c>
      <c r="N129" s="73"/>
      <c r="O129" s="58">
        <v>57</v>
      </c>
      <c r="P129" s="58" t="s">
        <v>12</v>
      </c>
      <c r="Q129" s="318"/>
      <c r="U129" s="345"/>
      <c r="V129" s="345"/>
      <c r="W129" s="345"/>
      <c r="X129" s="345"/>
    </row>
    <row r="130" spans="1:24" ht="21.75" customHeight="1">
      <c r="B130" s="12"/>
      <c r="C130" s="90"/>
      <c r="D130" s="406"/>
      <c r="E130" s="502"/>
      <c r="F130" s="503"/>
      <c r="G130" s="497"/>
      <c r="H130" s="320" t="s">
        <v>56</v>
      </c>
      <c r="I130" s="320" t="s">
        <v>167</v>
      </c>
      <c r="J130" s="401"/>
      <c r="K130" s="272">
        <v>18</v>
      </c>
      <c r="L130" s="452"/>
      <c r="M130" s="405"/>
      <c r="N130" s="73"/>
      <c r="O130" s="58" t="s">
        <v>12</v>
      </c>
      <c r="P130" s="58" t="s">
        <v>12</v>
      </c>
      <c r="Q130" s="318"/>
      <c r="U130" s="345"/>
      <c r="V130" s="345"/>
      <c r="W130" s="345"/>
      <c r="X130" s="345"/>
    </row>
    <row r="131" spans="1:24" ht="21.75" customHeight="1">
      <c r="B131" s="52"/>
      <c r="C131" s="90"/>
      <c r="D131" s="395"/>
      <c r="E131" s="504"/>
      <c r="F131" s="505"/>
      <c r="G131" s="497"/>
      <c r="H131" s="320" t="s">
        <v>56</v>
      </c>
      <c r="I131" s="320" t="s">
        <v>168</v>
      </c>
      <c r="J131" s="320" t="s">
        <v>223</v>
      </c>
      <c r="K131" s="272">
        <v>16</v>
      </c>
      <c r="L131" s="403"/>
      <c r="M131" s="93" t="e">
        <f>VLOOKUP(P131,'1'!$B$3:$C$71,2)</f>
        <v>#N/A</v>
      </c>
      <c r="N131" s="73"/>
      <c r="O131" s="58">
        <v>38</v>
      </c>
      <c r="P131" s="58" t="s">
        <v>12</v>
      </c>
      <c r="Q131" s="318"/>
      <c r="U131" s="345"/>
      <c r="V131" s="345"/>
      <c r="W131" s="345"/>
      <c r="X131" s="345"/>
    </row>
    <row r="132" spans="1:24" ht="18.75">
      <c r="B132" s="12"/>
      <c r="C132" s="162"/>
      <c r="D132" s="349">
        <v>2</v>
      </c>
      <c r="E132" s="299" t="s">
        <v>169</v>
      </c>
      <c r="F132" s="285" t="s">
        <v>205</v>
      </c>
      <c r="G132" s="320" t="s">
        <v>77</v>
      </c>
      <c r="H132" s="320" t="s">
        <v>25</v>
      </c>
      <c r="I132" s="320" t="s">
        <v>338</v>
      </c>
      <c r="J132" s="163" t="s">
        <v>102</v>
      </c>
      <c r="K132" s="320" t="s">
        <v>307</v>
      </c>
      <c r="L132" s="306" t="str">
        <f>VLOOKUP(O132,'1'!$B$3:$C$71,2)</f>
        <v>Lina Tri Andaru, S.Kom, M.Kom</v>
      </c>
      <c r="M132" s="93" t="e">
        <f>VLOOKUP(P132,'1'!$B$3:$C$71,2)</f>
        <v>#N/A</v>
      </c>
      <c r="N132" s="73"/>
      <c r="O132" s="58">
        <v>33</v>
      </c>
      <c r="P132" s="58" t="s">
        <v>12</v>
      </c>
      <c r="Q132" s="318"/>
      <c r="U132" s="345"/>
      <c r="V132" s="345"/>
      <c r="W132" s="345"/>
      <c r="X132" s="345"/>
    </row>
    <row r="133" spans="1:24" ht="18.75" customHeight="1">
      <c r="B133" s="193"/>
      <c r="C133" s="162"/>
      <c r="D133" s="394">
        <v>2</v>
      </c>
      <c r="E133" s="431" t="s">
        <v>285</v>
      </c>
      <c r="F133" s="432"/>
      <c r="G133" s="400" t="s">
        <v>77</v>
      </c>
      <c r="H133" s="320" t="s">
        <v>18</v>
      </c>
      <c r="I133" s="320" t="s">
        <v>287</v>
      </c>
      <c r="J133" s="400" t="s">
        <v>223</v>
      </c>
      <c r="K133" s="272">
        <v>7</v>
      </c>
      <c r="L133" s="402" t="str">
        <f>VLOOKUP(O133,'1'!$B$3:$C$71,2)</f>
        <v>Hardi Santoso, S.Kom</v>
      </c>
      <c r="M133" s="404" t="e">
        <f>VLOOKUP(P133,'1'!$B$3:$C$71,2)</f>
        <v>#N/A</v>
      </c>
      <c r="N133" s="73"/>
      <c r="O133" s="58">
        <v>27</v>
      </c>
      <c r="P133" s="58" t="s">
        <v>12</v>
      </c>
      <c r="Q133" s="318"/>
      <c r="U133" s="345"/>
      <c r="V133" s="345"/>
      <c r="W133" s="345"/>
      <c r="X133" s="345"/>
    </row>
    <row r="134" spans="1:24" ht="18.75">
      <c r="B134" s="193"/>
      <c r="C134" s="162"/>
      <c r="D134" s="395"/>
      <c r="E134" s="435"/>
      <c r="F134" s="436"/>
      <c r="G134" s="401"/>
      <c r="H134" s="320" t="s">
        <v>20</v>
      </c>
      <c r="I134" s="320" t="s">
        <v>291</v>
      </c>
      <c r="J134" s="401"/>
      <c r="K134" s="272">
        <v>9</v>
      </c>
      <c r="L134" s="403"/>
      <c r="M134" s="405"/>
      <c r="N134" s="73"/>
      <c r="O134" s="58" t="s">
        <v>12</v>
      </c>
      <c r="P134" s="58" t="s">
        <v>12</v>
      </c>
      <c r="Q134" s="318"/>
      <c r="U134" s="345"/>
      <c r="V134" s="345"/>
      <c r="W134" s="345"/>
      <c r="X134" s="345"/>
    </row>
    <row r="135" spans="1:24" ht="21.75" customHeight="1">
      <c r="B135" s="52"/>
      <c r="C135" s="90"/>
      <c r="D135" s="347">
        <v>4</v>
      </c>
      <c r="E135" s="300" t="s">
        <v>418</v>
      </c>
      <c r="F135" s="354" t="s">
        <v>205</v>
      </c>
      <c r="G135" s="320" t="s">
        <v>77</v>
      </c>
      <c r="H135" s="320" t="s">
        <v>20</v>
      </c>
      <c r="I135" s="320" t="s">
        <v>313</v>
      </c>
      <c r="J135" s="163" t="s">
        <v>119</v>
      </c>
      <c r="K135" s="320">
        <v>9</v>
      </c>
      <c r="L135" s="207" t="str">
        <f>VLOOKUP(O135,'1'!$B$3:$C$71,2)</f>
        <v>Sri Harjanto, S.Kom</v>
      </c>
      <c r="M135" s="93" t="e">
        <f>VLOOKUP(P135,'1'!$B$3:$C$71,2)</f>
        <v>#N/A</v>
      </c>
      <c r="N135" s="73"/>
      <c r="O135" s="58">
        <v>40</v>
      </c>
      <c r="P135" s="58" t="s">
        <v>12</v>
      </c>
      <c r="Q135" s="318"/>
      <c r="U135" s="345"/>
      <c r="V135" s="345"/>
      <c r="W135" s="345"/>
      <c r="X135" s="345"/>
    </row>
    <row r="136" spans="1:24" ht="18.75">
      <c r="B136" s="12"/>
      <c r="C136" s="87"/>
      <c r="D136" s="394">
        <v>2</v>
      </c>
      <c r="E136" s="462" t="s">
        <v>127</v>
      </c>
      <c r="F136" s="463"/>
      <c r="G136" s="400" t="s">
        <v>77</v>
      </c>
      <c r="H136" s="320" t="s">
        <v>141</v>
      </c>
      <c r="I136" s="320" t="s">
        <v>470</v>
      </c>
      <c r="J136" s="400" t="s">
        <v>224</v>
      </c>
      <c r="K136" s="320" t="s">
        <v>186</v>
      </c>
      <c r="L136" s="402" t="str">
        <f>VLOOKUP(O136,'1'!$B$3:$C$71,2)</f>
        <v>Septina Galih Pudyastuti, S.Pd, M.Si</v>
      </c>
      <c r="M136" s="404" t="e">
        <f>VLOOKUP(P136,'1'!$B$3:$C$71,2)</f>
        <v>#N/A</v>
      </c>
      <c r="N136" s="73"/>
      <c r="O136" s="58">
        <v>44</v>
      </c>
      <c r="P136" s="58" t="s">
        <v>12</v>
      </c>
      <c r="Q136" s="318"/>
      <c r="U136" s="345"/>
      <c r="V136" s="345"/>
      <c r="W136" s="345"/>
      <c r="X136" s="345"/>
    </row>
    <row r="137" spans="1:24" ht="18.75">
      <c r="A137"/>
      <c r="B137" s="12"/>
      <c r="C137" s="92"/>
      <c r="D137" s="406"/>
      <c r="E137" s="464"/>
      <c r="F137" s="465"/>
      <c r="G137" s="497"/>
      <c r="H137" s="320" t="s">
        <v>56</v>
      </c>
      <c r="I137" s="320" t="s">
        <v>517</v>
      </c>
      <c r="J137" s="401"/>
      <c r="K137" s="320" t="s">
        <v>518</v>
      </c>
      <c r="L137" s="452"/>
      <c r="M137" s="405"/>
      <c r="N137" s="73"/>
      <c r="O137" s="58" t="s">
        <v>12</v>
      </c>
      <c r="P137" s="58" t="s">
        <v>12</v>
      </c>
      <c r="Q137" s="318"/>
      <c r="U137" s="345"/>
      <c r="V137" s="345"/>
      <c r="W137" s="345"/>
      <c r="X137" s="345"/>
    </row>
    <row r="138" spans="1:24" ht="18.75">
      <c r="A138"/>
      <c r="B138" s="12"/>
      <c r="C138" s="92"/>
      <c r="D138" s="406"/>
      <c r="E138" s="464"/>
      <c r="F138" s="465"/>
      <c r="G138" s="497"/>
      <c r="H138" s="320" t="s">
        <v>56</v>
      </c>
      <c r="I138" s="320" t="s">
        <v>328</v>
      </c>
      <c r="J138" s="320" t="s">
        <v>225</v>
      </c>
      <c r="K138" s="320" t="s">
        <v>329</v>
      </c>
      <c r="L138" s="403"/>
      <c r="M138" s="93" t="e">
        <f>VLOOKUP(P138,'1'!$B$3:$C$71,2)</f>
        <v>#N/A</v>
      </c>
      <c r="N138" s="73"/>
      <c r="O138" s="58">
        <v>54</v>
      </c>
      <c r="P138" s="58" t="s">
        <v>12</v>
      </c>
      <c r="Q138" s="318"/>
      <c r="U138" s="345"/>
      <c r="V138" s="345"/>
      <c r="W138" s="345"/>
      <c r="X138" s="345"/>
    </row>
    <row r="139" spans="1:24" ht="24" customHeight="1">
      <c r="A139"/>
      <c r="B139" s="55"/>
      <c r="C139" s="88"/>
      <c r="D139" s="134"/>
      <c r="E139" s="234"/>
      <c r="F139" s="234"/>
      <c r="G139" s="135"/>
      <c r="H139" s="136"/>
      <c r="I139" s="136"/>
      <c r="J139" s="136"/>
      <c r="K139" s="136"/>
      <c r="L139" s="137"/>
      <c r="M139" s="138"/>
      <c r="N139" s="73"/>
      <c r="O139" s="58" t="s">
        <v>12</v>
      </c>
      <c r="P139" s="58" t="s">
        <v>12</v>
      </c>
      <c r="Q139" s="318"/>
      <c r="U139" s="345"/>
      <c r="V139" s="345"/>
      <c r="W139" s="345"/>
      <c r="X139" s="345"/>
    </row>
    <row r="140" spans="1:24" ht="20.25">
      <c r="A140"/>
      <c r="B140" s="12"/>
      <c r="C140" s="162"/>
      <c r="D140" s="441" t="s">
        <v>39</v>
      </c>
      <c r="E140" s="442"/>
      <c r="F140" s="442"/>
      <c r="G140" s="442"/>
      <c r="H140" s="442"/>
      <c r="I140" s="442"/>
      <c r="J140" s="442"/>
      <c r="K140" s="442"/>
      <c r="L140" s="442"/>
      <c r="M140" s="443"/>
      <c r="N140" s="73"/>
      <c r="O140" s="58" t="s">
        <v>12</v>
      </c>
      <c r="P140" s="58" t="s">
        <v>12</v>
      </c>
      <c r="Q140" s="318"/>
      <c r="U140" s="345"/>
      <c r="V140" s="345"/>
      <c r="W140" s="345"/>
      <c r="X140" s="345"/>
    </row>
    <row r="141" spans="1:24" ht="17.25" customHeight="1">
      <c r="A141"/>
      <c r="B141" s="4"/>
      <c r="C141" s="87" t="s">
        <v>184</v>
      </c>
      <c r="D141" s="347">
        <v>4</v>
      </c>
      <c r="E141" s="552" t="s">
        <v>154</v>
      </c>
      <c r="F141" s="553"/>
      <c r="G141" s="326" t="s">
        <v>83</v>
      </c>
      <c r="H141" s="320" t="s">
        <v>20</v>
      </c>
      <c r="I141" s="272" t="s">
        <v>416</v>
      </c>
      <c r="J141" s="320" t="s">
        <v>230</v>
      </c>
      <c r="K141" s="320" t="s">
        <v>198</v>
      </c>
      <c r="L141" s="207" t="str">
        <f>VLOOKUP(O141,'1'!$B$3:$C$71,2)</f>
        <v>Dra. Andriani KKW, M.Kom, Akt</v>
      </c>
      <c r="M141" s="93" t="str">
        <f>VLOOKUP(P141,'1'!$B$3:$C$71,2)</f>
        <v>Tika Andarasni P, S.Sos, S.H, M.Kn</v>
      </c>
      <c r="N141" s="73"/>
      <c r="O141" s="58">
        <v>17</v>
      </c>
      <c r="P141" s="58">
        <v>54</v>
      </c>
      <c r="Q141" s="318"/>
      <c r="U141"/>
      <c r="W141"/>
    </row>
    <row r="142" spans="1:24" ht="24.75" customHeight="1">
      <c r="A142"/>
      <c r="B142" s="54"/>
      <c r="C142" s="87" t="s">
        <v>44</v>
      </c>
      <c r="D142" s="347" t="s">
        <v>113</v>
      </c>
      <c r="E142" s="550" t="s">
        <v>259</v>
      </c>
      <c r="F142" s="551"/>
      <c r="G142" s="326" t="s">
        <v>83</v>
      </c>
      <c r="H142" s="320" t="s">
        <v>56</v>
      </c>
      <c r="I142" s="320" t="s">
        <v>375</v>
      </c>
      <c r="J142" s="320" t="s">
        <v>224</v>
      </c>
      <c r="K142" s="272">
        <v>32</v>
      </c>
      <c r="L142" s="207" t="str">
        <f>VLOOKUP(O142,'1'!$B$3:$C$71,2)</f>
        <v>Yustina Retno, S.T, M.Cs</v>
      </c>
      <c r="M142" s="93" t="e">
        <f>VLOOKUP(P142,'1'!$B$3:$C$71,2)</f>
        <v>#N/A</v>
      </c>
      <c r="N142" s="73"/>
      <c r="O142" s="58">
        <v>57</v>
      </c>
      <c r="P142" s="58" t="s">
        <v>12</v>
      </c>
      <c r="Q142" s="318"/>
      <c r="U142" s="345"/>
      <c r="V142" s="345"/>
      <c r="W142" s="345"/>
      <c r="X142" s="345"/>
    </row>
    <row r="143" spans="1:24" ht="20.25" customHeight="1">
      <c r="A143"/>
      <c r="B143" s="54"/>
      <c r="C143" s="92" t="s">
        <v>266</v>
      </c>
      <c r="D143" s="394">
        <v>2</v>
      </c>
      <c r="E143" s="431" t="s">
        <v>214</v>
      </c>
      <c r="F143" s="432"/>
      <c r="G143" s="400" t="s">
        <v>83</v>
      </c>
      <c r="H143" s="320" t="s">
        <v>57</v>
      </c>
      <c r="I143" s="320" t="s">
        <v>485</v>
      </c>
      <c r="J143" s="400" t="s">
        <v>231</v>
      </c>
      <c r="K143" s="272" t="s">
        <v>486</v>
      </c>
      <c r="L143" s="402" t="str">
        <f>VLOOKUP(O143,'1'!$B$3:$C$71,2)</f>
        <v>Hardi Santoso, S.Kom</v>
      </c>
      <c r="M143" s="404" t="e">
        <f>VLOOKUP(P143,'1'!$B$3:$C$71,2)</f>
        <v>#N/A</v>
      </c>
      <c r="N143" s="73"/>
      <c r="O143" s="58">
        <v>27</v>
      </c>
      <c r="P143" s="58" t="s">
        <v>12</v>
      </c>
      <c r="Q143" s="318"/>
      <c r="U143" s="345"/>
      <c r="V143" s="345"/>
      <c r="W143" s="345"/>
      <c r="X143" s="345"/>
    </row>
    <row r="144" spans="1:24" ht="22.5" customHeight="1">
      <c r="A144"/>
      <c r="B144" s="4"/>
      <c r="C144" s="92" t="s">
        <v>264</v>
      </c>
      <c r="D144" s="395"/>
      <c r="E144" s="435"/>
      <c r="F144" s="436"/>
      <c r="G144" s="401"/>
      <c r="H144" s="320" t="s">
        <v>20</v>
      </c>
      <c r="I144" s="320" t="s">
        <v>292</v>
      </c>
      <c r="J144" s="401"/>
      <c r="K144" s="272">
        <v>6</v>
      </c>
      <c r="L144" s="403"/>
      <c r="M144" s="405"/>
      <c r="N144" s="73"/>
      <c r="O144" s="58" t="s">
        <v>12</v>
      </c>
      <c r="P144" s="58" t="s">
        <v>12</v>
      </c>
      <c r="U144" s="345"/>
      <c r="V144" s="345"/>
      <c r="W144" s="345"/>
      <c r="X144" s="345"/>
    </row>
    <row r="145" spans="1:24" ht="15" customHeight="1">
      <c r="A145"/>
      <c r="B145" s="4"/>
      <c r="C145" s="90"/>
      <c r="D145" s="394">
        <v>2</v>
      </c>
      <c r="E145" s="556" t="s">
        <v>176</v>
      </c>
      <c r="F145" s="285" t="s">
        <v>205</v>
      </c>
      <c r="G145" s="326" t="s">
        <v>83</v>
      </c>
      <c r="H145" s="320" t="s">
        <v>55</v>
      </c>
      <c r="I145" s="320" t="s">
        <v>284</v>
      </c>
      <c r="J145" s="163" t="s">
        <v>93</v>
      </c>
      <c r="K145" s="272">
        <v>30</v>
      </c>
      <c r="L145" s="402" t="str">
        <f>VLOOKUP(O145,'1'!$B$3:$C$71,2)</f>
        <v>Paulus Harsadi, S.Kom, M.Kom</v>
      </c>
      <c r="M145" s="93" t="e">
        <f>VLOOKUP(P145,'1'!$B$3:$C$71,2)</f>
        <v>#N/A</v>
      </c>
      <c r="N145" s="73"/>
      <c r="O145" s="58">
        <v>36</v>
      </c>
      <c r="P145" s="58" t="s">
        <v>12</v>
      </c>
      <c r="Q145" s="318"/>
      <c r="U145" s="345"/>
      <c r="V145" s="345"/>
      <c r="W145" s="345"/>
      <c r="X145" s="345"/>
    </row>
    <row r="146" spans="1:24" ht="15" customHeight="1">
      <c r="A146"/>
      <c r="B146" s="4"/>
      <c r="C146" s="88"/>
      <c r="D146" s="395"/>
      <c r="E146" s="557"/>
      <c r="F146" s="323" t="s">
        <v>206</v>
      </c>
      <c r="G146" s="320" t="s">
        <v>79</v>
      </c>
      <c r="H146" s="320" t="s">
        <v>55</v>
      </c>
      <c r="I146" s="320" t="s">
        <v>364</v>
      </c>
      <c r="J146" s="327" t="s">
        <v>93</v>
      </c>
      <c r="K146" s="272" t="s">
        <v>410</v>
      </c>
      <c r="L146" s="403"/>
      <c r="M146" s="322" t="e">
        <f>VLOOKUP(P146,'1'!$B$3:$C$71,2)</f>
        <v>#N/A</v>
      </c>
      <c r="N146" s="73"/>
      <c r="O146" s="58">
        <v>36</v>
      </c>
      <c r="P146" s="58" t="s">
        <v>12</v>
      </c>
      <c r="Q146" s="318"/>
      <c r="U146" s="345"/>
      <c r="V146" s="345"/>
      <c r="W146" s="345"/>
      <c r="X146" s="345"/>
    </row>
    <row r="147" spans="1:24" ht="21.75" customHeight="1">
      <c r="A147"/>
      <c r="B147" s="5"/>
      <c r="C147" s="88"/>
      <c r="D147" s="394">
        <v>2</v>
      </c>
      <c r="E147" s="516" t="s">
        <v>169</v>
      </c>
      <c r="F147" s="285" t="s">
        <v>205</v>
      </c>
      <c r="G147" s="326" t="s">
        <v>83</v>
      </c>
      <c r="H147" s="320" t="s">
        <v>56</v>
      </c>
      <c r="I147" s="320" t="s">
        <v>413</v>
      </c>
      <c r="J147" s="163" t="s">
        <v>102</v>
      </c>
      <c r="K147" s="272">
        <v>32</v>
      </c>
      <c r="L147" s="402" t="str">
        <f>VLOOKUP(O147,'1'!$B$3:$C$71,2)</f>
        <v>Lina Tri Andaru, S.Kom, M.Kom</v>
      </c>
      <c r="M147" s="93" t="e">
        <f>VLOOKUP(P147,'1'!$B$3:$C$71,2)</f>
        <v>#N/A</v>
      </c>
      <c r="N147" s="73"/>
      <c r="O147" s="58">
        <v>33</v>
      </c>
      <c r="P147" s="58" t="s">
        <v>12</v>
      </c>
      <c r="Q147" s="318"/>
      <c r="U147" s="345"/>
      <c r="V147" s="345"/>
      <c r="W147" s="345"/>
      <c r="X147" s="345"/>
    </row>
    <row r="148" spans="1:24" ht="21.75" customHeight="1">
      <c r="A148"/>
      <c r="B148" s="5"/>
      <c r="C148" s="88"/>
      <c r="D148" s="395"/>
      <c r="E148" s="517"/>
      <c r="F148" s="384" t="s">
        <v>206</v>
      </c>
      <c r="G148" s="400" t="s">
        <v>79</v>
      </c>
      <c r="H148" s="320" t="s">
        <v>56</v>
      </c>
      <c r="I148" s="320" t="s">
        <v>429</v>
      </c>
      <c r="J148" s="388" t="s">
        <v>102</v>
      </c>
      <c r="K148" s="272" t="s">
        <v>448</v>
      </c>
      <c r="L148" s="452"/>
      <c r="M148" s="404" t="e">
        <f>VLOOKUP(P148,'1'!$B$3:$C$71,2)</f>
        <v>#N/A</v>
      </c>
      <c r="N148" s="73"/>
      <c r="O148" s="58">
        <v>33</v>
      </c>
      <c r="P148" s="58" t="s">
        <v>12</v>
      </c>
      <c r="Q148" s="318"/>
      <c r="U148" s="345"/>
      <c r="V148" s="345"/>
      <c r="W148" s="345"/>
      <c r="X148" s="345"/>
    </row>
    <row r="149" spans="1:24" ht="21.75" customHeight="1">
      <c r="A149"/>
      <c r="B149" s="5"/>
      <c r="C149" s="90"/>
      <c r="D149" s="349">
        <v>2</v>
      </c>
      <c r="E149" s="305" t="s">
        <v>169</v>
      </c>
      <c r="F149" s="385"/>
      <c r="G149" s="401"/>
      <c r="H149" s="320" t="s">
        <v>25</v>
      </c>
      <c r="I149" s="320" t="s">
        <v>316</v>
      </c>
      <c r="J149" s="389"/>
      <c r="K149" s="320">
        <v>15</v>
      </c>
      <c r="L149" s="403"/>
      <c r="M149" s="405"/>
      <c r="N149" s="73"/>
      <c r="O149" s="58">
        <v>33</v>
      </c>
      <c r="P149" s="58" t="s">
        <v>12</v>
      </c>
      <c r="Q149" s="318"/>
      <c r="U149" s="345"/>
      <c r="V149" s="345"/>
      <c r="W149" s="345"/>
      <c r="X149" s="345"/>
    </row>
    <row r="150" spans="1:24" ht="21.75" customHeight="1">
      <c r="A150"/>
      <c r="B150" s="5"/>
      <c r="C150" s="90"/>
      <c r="D150" s="347">
        <v>4</v>
      </c>
      <c r="E150" s="301" t="s">
        <v>406</v>
      </c>
      <c r="F150" s="324" t="s">
        <v>205</v>
      </c>
      <c r="G150" s="320" t="s">
        <v>79</v>
      </c>
      <c r="H150" s="320" t="s">
        <v>25</v>
      </c>
      <c r="I150" s="320" t="s">
        <v>388</v>
      </c>
      <c r="J150" s="163" t="s">
        <v>123</v>
      </c>
      <c r="K150" s="320" t="s">
        <v>389</v>
      </c>
      <c r="L150" s="207" t="str">
        <f>VLOOKUP(O150,'1'!$B$3:$C$71,2)</f>
        <v>Bebas Widada, S.Si, M.Kom</v>
      </c>
      <c r="M150" s="93" t="e">
        <f>VLOOKUP(P150,'1'!$B$3:$C$71,2)</f>
        <v>#N/A</v>
      </c>
      <c r="N150" s="73"/>
      <c r="O150" s="58">
        <v>12</v>
      </c>
      <c r="P150" s="58" t="s">
        <v>12</v>
      </c>
      <c r="Q150" s="318"/>
      <c r="U150" s="345"/>
      <c r="V150" s="345"/>
      <c r="W150" s="345"/>
      <c r="X150" s="345"/>
    </row>
    <row r="151" spans="1:24" ht="21.75" customHeight="1">
      <c r="A151"/>
      <c r="B151" s="12"/>
      <c r="C151" s="90"/>
      <c r="D151" s="347">
        <v>4</v>
      </c>
      <c r="E151" s="300" t="s">
        <v>399</v>
      </c>
      <c r="F151" s="285" t="s">
        <v>205</v>
      </c>
      <c r="G151" s="320" t="s">
        <v>79</v>
      </c>
      <c r="H151" s="320" t="s">
        <v>20</v>
      </c>
      <c r="I151" s="320" t="s">
        <v>310</v>
      </c>
      <c r="J151" s="163" t="s">
        <v>119</v>
      </c>
      <c r="K151" s="320">
        <v>8</v>
      </c>
      <c r="L151" s="207" t="str">
        <f>VLOOKUP(O151,'1'!$B$3:$C$71,2)</f>
        <v>Sri Harjanto, S.Kom</v>
      </c>
      <c r="M151" s="93" t="e">
        <f>VLOOKUP(P151,'1'!$B$3:$C$71,2)</f>
        <v>#N/A</v>
      </c>
      <c r="N151" s="73"/>
      <c r="O151" s="58">
        <v>40</v>
      </c>
      <c r="P151" s="58" t="s">
        <v>12</v>
      </c>
      <c r="U151" s="345"/>
      <c r="V151" s="345"/>
      <c r="W151" s="345"/>
      <c r="X151" s="345"/>
    </row>
    <row r="152" spans="1:24" ht="18.75" customHeight="1">
      <c r="A152"/>
      <c r="B152" s="52"/>
      <c r="C152" s="226"/>
      <c r="D152" s="394">
        <v>2</v>
      </c>
      <c r="E152" s="462" t="s">
        <v>127</v>
      </c>
      <c r="F152" s="463"/>
      <c r="G152" s="400" t="s">
        <v>78</v>
      </c>
      <c r="H152" s="320" t="s">
        <v>56</v>
      </c>
      <c r="I152" s="320" t="s">
        <v>429</v>
      </c>
      <c r="J152" s="320" t="s">
        <v>230</v>
      </c>
      <c r="K152" s="272" t="s">
        <v>194</v>
      </c>
      <c r="L152" s="402" t="str">
        <f>VLOOKUP(O152,'1'!$B$3:$C$71,2)</f>
        <v>Septina Galih Pudyastuti, S.Pd, M.Si</v>
      </c>
      <c r="M152" s="93" t="e">
        <f>VLOOKUP(P152,'1'!$B$3:$C$71,2)</f>
        <v>#N/A</v>
      </c>
      <c r="N152" s="73"/>
      <c r="O152" s="58">
        <v>44</v>
      </c>
      <c r="P152" s="58" t="s">
        <v>12</v>
      </c>
      <c r="Q152" s="318"/>
      <c r="U152" s="345"/>
      <c r="V152" s="345"/>
      <c r="W152" s="345"/>
      <c r="X152" s="345"/>
    </row>
    <row r="153" spans="1:24" ht="18.75" customHeight="1">
      <c r="A153"/>
      <c r="B153" s="52"/>
      <c r="C153" s="226"/>
      <c r="D153" s="515"/>
      <c r="E153" s="464"/>
      <c r="F153" s="465"/>
      <c r="G153" s="497"/>
      <c r="H153" s="320" t="s">
        <v>56</v>
      </c>
      <c r="I153" s="320" t="s">
        <v>317</v>
      </c>
      <c r="J153" s="320" t="s">
        <v>231</v>
      </c>
      <c r="K153" s="272">
        <v>21</v>
      </c>
      <c r="L153" s="403"/>
      <c r="M153" s="93" t="e">
        <f>VLOOKUP(P153,'1'!$B$3:$C$71,2)</f>
        <v>#N/A</v>
      </c>
      <c r="N153" s="73"/>
      <c r="O153" s="58">
        <v>31</v>
      </c>
      <c r="P153" s="58" t="s">
        <v>12</v>
      </c>
      <c r="Q153" s="318"/>
      <c r="U153" s="345"/>
      <c r="V153" s="345"/>
      <c r="W153" s="345"/>
      <c r="X153" s="345"/>
    </row>
    <row r="154" spans="1:24" ht="15.75" thickBot="1">
      <c r="A154"/>
      <c r="B154" s="244"/>
      <c r="C154" s="245"/>
      <c r="D154" s="106"/>
      <c r="E154" s="72"/>
      <c r="F154" s="72"/>
      <c r="G154" s="72"/>
      <c r="H154" s="98"/>
      <c r="I154" s="72"/>
      <c r="J154" s="72"/>
      <c r="K154" s="72"/>
      <c r="L154" s="72"/>
      <c r="M154" s="95"/>
      <c r="N154" s="318"/>
      <c r="Q154" s="318"/>
      <c r="U154" s="345"/>
      <c r="V154" s="345"/>
      <c r="W154" s="345"/>
      <c r="X154" s="345"/>
    </row>
    <row r="155" spans="1:24" ht="15">
      <c r="A155"/>
      <c r="B155" s="2"/>
      <c r="C155" s="39"/>
      <c r="D155" s="243"/>
      <c r="E155" s="318"/>
      <c r="F155" s="318"/>
      <c r="G155" s="318"/>
      <c r="H155" s="73"/>
      <c r="I155" s="318"/>
      <c r="J155" s="318"/>
      <c r="K155" s="318"/>
      <c r="L155" s="318"/>
      <c r="M155" s="318"/>
      <c r="N155" s="318"/>
      <c r="Q155" s="318"/>
      <c r="U155" s="345"/>
      <c r="V155" s="345"/>
      <c r="W155" s="345"/>
      <c r="X155" s="345"/>
    </row>
    <row r="156" spans="1:24" ht="23.25">
      <c r="A156"/>
      <c r="B156" s="50" t="s">
        <v>611</v>
      </c>
      <c r="C156" s="39"/>
      <c r="D156" s="243"/>
      <c r="E156" s="318"/>
      <c r="F156" s="318"/>
      <c r="G156" s="318"/>
      <c r="J156" s="318"/>
      <c r="L156" s="318"/>
      <c r="M156" s="318"/>
      <c r="N156" s="318"/>
      <c r="Q156" s="318"/>
      <c r="U156" s="345"/>
      <c r="V156" s="345"/>
      <c r="W156" s="345"/>
      <c r="X156" s="345"/>
    </row>
    <row r="157" spans="1:24" ht="15">
      <c r="A157"/>
      <c r="B157" s="2"/>
      <c r="C157" s="39"/>
      <c r="D157" s="243"/>
      <c r="E157" s="318"/>
      <c r="F157" s="318"/>
      <c r="G157" s="318"/>
      <c r="H157" s="73"/>
      <c r="I157" s="318"/>
      <c r="J157" s="318"/>
      <c r="K157" s="318"/>
      <c r="L157" s="318"/>
      <c r="M157" s="318"/>
      <c r="N157" s="318"/>
      <c r="Q157" s="318"/>
      <c r="U157" s="345"/>
      <c r="V157" s="345"/>
      <c r="W157" s="345"/>
      <c r="X157" s="345"/>
    </row>
    <row r="158" spans="1:24" ht="15.75">
      <c r="A158"/>
      <c r="C158" s="39"/>
      <c r="D158" s="108"/>
      <c r="E158" s="35"/>
      <c r="F158" s="35"/>
      <c r="G158" s="32"/>
      <c r="H158" s="40"/>
      <c r="I158" s="40"/>
      <c r="J158" s="40"/>
      <c r="K158" s="40"/>
      <c r="L158" s="215"/>
      <c r="M158" s="47"/>
      <c r="N158" s="73"/>
      <c r="Q158" s="318"/>
      <c r="U158" s="345"/>
      <c r="V158" s="345"/>
      <c r="W158" s="345"/>
      <c r="X158" s="345"/>
    </row>
    <row r="159" spans="1:24" ht="15.75">
      <c r="A159"/>
      <c r="B159" s="40"/>
      <c r="C159" s="113"/>
      <c r="D159" s="108"/>
      <c r="E159" s="35"/>
      <c r="F159" s="35"/>
      <c r="G159" s="32"/>
      <c r="H159" s="40"/>
      <c r="I159" s="40"/>
      <c r="J159" s="40"/>
      <c r="K159" s="40"/>
      <c r="L159" s="215"/>
      <c r="M159" s="47"/>
      <c r="N159" s="73"/>
      <c r="Q159" s="318"/>
      <c r="U159" s="345"/>
      <c r="V159" s="345"/>
      <c r="W159" s="345"/>
      <c r="X159" s="345"/>
    </row>
    <row r="160" spans="1:24" ht="18.75" thickBot="1">
      <c r="A160"/>
      <c r="B160" s="6"/>
      <c r="C160" s="86" t="s">
        <v>36</v>
      </c>
      <c r="D160" s="103"/>
      <c r="E160" s="478"/>
      <c r="F160" s="478"/>
      <c r="G160" s="478"/>
      <c r="H160" s="344"/>
      <c r="I160" s="344"/>
      <c r="J160" s="68"/>
      <c r="K160" s="67"/>
      <c r="M160" s="69"/>
      <c r="N160" s="70"/>
      <c r="Q160" s="318"/>
      <c r="U160" s="345"/>
      <c r="V160" s="345"/>
      <c r="W160" s="345"/>
      <c r="X160" s="345"/>
    </row>
    <row r="161" spans="1:24" ht="14.25">
      <c r="A161"/>
      <c r="B161" s="43" t="s">
        <v>2</v>
      </c>
      <c r="C161" s="338" t="s">
        <v>3</v>
      </c>
      <c r="D161" s="419" t="s">
        <v>4</v>
      </c>
      <c r="E161" s="421" t="s">
        <v>13</v>
      </c>
      <c r="F161" s="422"/>
      <c r="G161" s="425" t="s">
        <v>14</v>
      </c>
      <c r="H161" s="427" t="s">
        <v>61</v>
      </c>
      <c r="I161" s="425" t="s">
        <v>22</v>
      </c>
      <c r="J161" s="427" t="s">
        <v>5</v>
      </c>
      <c r="K161" s="41" t="s">
        <v>6</v>
      </c>
      <c r="L161" s="390" t="s">
        <v>598</v>
      </c>
      <c r="M161" s="392" t="s">
        <v>29</v>
      </c>
      <c r="O161" s="58" t="s">
        <v>32</v>
      </c>
      <c r="P161" s="58" t="s">
        <v>33</v>
      </c>
      <c r="Q161" s="318"/>
      <c r="U161" s="345"/>
      <c r="V161" s="345"/>
      <c r="W161" s="345"/>
      <c r="X161" s="345"/>
    </row>
    <row r="162" spans="1:24" ht="15" thickBot="1">
      <c r="A162"/>
      <c r="B162" s="44" t="s">
        <v>7</v>
      </c>
      <c r="C162" s="339" t="s">
        <v>8</v>
      </c>
      <c r="D162" s="420"/>
      <c r="E162" s="423"/>
      <c r="F162" s="424"/>
      <c r="G162" s="426"/>
      <c r="H162" s="428"/>
      <c r="I162" s="426"/>
      <c r="J162" s="428"/>
      <c r="K162" s="45" t="s">
        <v>9</v>
      </c>
      <c r="L162" s="391"/>
      <c r="M162" s="393"/>
      <c r="Q162" s="318"/>
      <c r="U162" s="345"/>
      <c r="V162" s="345"/>
      <c r="W162" s="345"/>
      <c r="X162" s="345"/>
    </row>
    <row r="163" spans="1:24" ht="16.5" thickTop="1">
      <c r="A163"/>
      <c r="B163" s="16"/>
      <c r="C163" s="17"/>
      <c r="D163" s="104"/>
      <c r="E163" s="56"/>
      <c r="F163" s="34"/>
      <c r="G163" s="20"/>
      <c r="H163" s="10"/>
      <c r="I163" s="10"/>
      <c r="J163" s="10"/>
      <c r="K163" s="325"/>
      <c r="L163" s="57"/>
      <c r="M163" s="94"/>
      <c r="N163" s="73"/>
      <c r="Q163" s="318"/>
      <c r="U163" s="345"/>
      <c r="V163" s="345"/>
      <c r="W163" s="345"/>
      <c r="X163" s="345"/>
    </row>
    <row r="164" spans="1:24" ht="18.75">
      <c r="A164"/>
      <c r="B164" s="312" t="s">
        <v>461</v>
      </c>
      <c r="C164" s="87" t="s">
        <v>45</v>
      </c>
      <c r="D164" s="394">
        <v>2</v>
      </c>
      <c r="E164" s="518" t="s">
        <v>169</v>
      </c>
      <c r="F164" s="285" t="s">
        <v>205</v>
      </c>
      <c r="G164" s="320" t="s">
        <v>80</v>
      </c>
      <c r="H164" s="320" t="s">
        <v>56</v>
      </c>
      <c r="I164" s="320" t="s">
        <v>300</v>
      </c>
      <c r="J164" s="163" t="s">
        <v>102</v>
      </c>
      <c r="K164" s="320" t="s">
        <v>189</v>
      </c>
      <c r="L164" s="402" t="str">
        <f>VLOOKUP(O164,'1'!$B$3:$C$71,2)</f>
        <v>Lina Tri Andaru, S.Kom, M.Kom</v>
      </c>
      <c r="M164" s="93" t="e">
        <f>VLOOKUP(P164,'1'!$B$3:$C$71,2)</f>
        <v>#N/A</v>
      </c>
      <c r="N164" s="73"/>
      <c r="O164" s="58">
        <v>33</v>
      </c>
      <c r="P164" s="58" t="s">
        <v>12</v>
      </c>
      <c r="Q164" s="318"/>
      <c r="U164" s="345"/>
      <c r="V164" s="345"/>
      <c r="W164" s="345"/>
      <c r="X164" s="345"/>
    </row>
    <row r="165" spans="1:24" ht="18.75">
      <c r="A165"/>
      <c r="B165" s="12"/>
      <c r="C165" s="92" t="s">
        <v>267</v>
      </c>
      <c r="D165" s="406"/>
      <c r="E165" s="519"/>
      <c r="F165" s="285" t="s">
        <v>206</v>
      </c>
      <c r="G165" s="320" t="s">
        <v>81</v>
      </c>
      <c r="H165" s="320" t="s">
        <v>56</v>
      </c>
      <c r="I165" s="320" t="s">
        <v>280</v>
      </c>
      <c r="J165" s="163" t="s">
        <v>102</v>
      </c>
      <c r="K165" s="320">
        <v>24</v>
      </c>
      <c r="L165" s="452"/>
      <c r="M165" s="93" t="e">
        <f>VLOOKUP(P165,'1'!$B$3:$C$71,2)</f>
        <v>#N/A</v>
      </c>
      <c r="N165" s="73"/>
      <c r="O165" s="58">
        <v>33</v>
      </c>
      <c r="P165" s="58" t="s">
        <v>12</v>
      </c>
      <c r="Q165" s="318"/>
      <c r="U165" s="345"/>
      <c r="V165" s="345"/>
      <c r="W165" s="345"/>
      <c r="X165" s="345"/>
    </row>
    <row r="166" spans="1:24" ht="18.75">
      <c r="A166"/>
      <c r="B166" s="12"/>
      <c r="C166" s="92" t="s">
        <v>264</v>
      </c>
      <c r="D166" s="406"/>
      <c r="E166" s="519"/>
      <c r="F166" s="285" t="s">
        <v>207</v>
      </c>
      <c r="G166" s="320" t="s">
        <v>82</v>
      </c>
      <c r="H166" s="320" t="s">
        <v>56</v>
      </c>
      <c r="I166" s="320" t="s">
        <v>281</v>
      </c>
      <c r="J166" s="163" t="s">
        <v>102</v>
      </c>
      <c r="K166" s="320">
        <v>23</v>
      </c>
      <c r="L166" s="403"/>
      <c r="M166" s="93" t="e">
        <f>VLOOKUP(P166,'1'!$B$3:$C$71,2)</f>
        <v>#N/A</v>
      </c>
      <c r="N166" s="73"/>
      <c r="O166" s="58">
        <v>33</v>
      </c>
      <c r="P166" s="58" t="s">
        <v>12</v>
      </c>
      <c r="Q166" s="318"/>
      <c r="U166" s="345"/>
      <c r="V166" s="345"/>
      <c r="W166" s="345"/>
      <c r="X166" s="345"/>
    </row>
    <row r="167" spans="1:24" ht="15" customHeight="1">
      <c r="A167"/>
      <c r="B167" s="12"/>
      <c r="C167" s="87"/>
      <c r="D167" s="394">
        <v>2</v>
      </c>
      <c r="E167" s="498" t="s">
        <v>176</v>
      </c>
      <c r="F167" s="324" t="s">
        <v>205</v>
      </c>
      <c r="G167" s="320" t="s">
        <v>80</v>
      </c>
      <c r="H167" s="320" t="s">
        <v>55</v>
      </c>
      <c r="I167" s="320" t="s">
        <v>335</v>
      </c>
      <c r="J167" s="163" t="s">
        <v>93</v>
      </c>
      <c r="K167" s="272" t="s">
        <v>358</v>
      </c>
      <c r="L167" s="402" t="str">
        <f>VLOOKUP(O167,'1'!$B$3:$C$71,2)</f>
        <v>Paulus Harsadi, S.Kom, M.Kom</v>
      </c>
      <c r="M167" s="93" t="e">
        <f>VLOOKUP(P167,'1'!$B$3:$C$71,2)</f>
        <v>#N/A</v>
      </c>
      <c r="N167" s="73"/>
      <c r="O167" s="58">
        <v>36</v>
      </c>
      <c r="P167" s="58" t="s">
        <v>12</v>
      </c>
      <c r="U167" s="345"/>
      <c r="V167" s="345"/>
      <c r="W167" s="345"/>
      <c r="X167" s="345"/>
    </row>
    <row r="168" spans="1:24" ht="15" customHeight="1">
      <c r="A168"/>
      <c r="B168" s="12"/>
      <c r="C168" s="87"/>
      <c r="D168" s="406"/>
      <c r="E168" s="499"/>
      <c r="F168" s="324" t="s">
        <v>206</v>
      </c>
      <c r="G168" s="320" t="s">
        <v>81</v>
      </c>
      <c r="H168" s="320" t="s">
        <v>55</v>
      </c>
      <c r="I168" s="320" t="s">
        <v>272</v>
      </c>
      <c r="J168" s="163" t="s">
        <v>93</v>
      </c>
      <c r="K168" s="272">
        <v>24</v>
      </c>
      <c r="L168" s="452"/>
      <c r="M168" s="93" t="e">
        <f>VLOOKUP(P168,'1'!$B$3:$C$71,2)</f>
        <v>#N/A</v>
      </c>
      <c r="N168" s="73"/>
      <c r="O168" s="58">
        <v>36</v>
      </c>
      <c r="P168" s="58" t="s">
        <v>12</v>
      </c>
      <c r="U168" s="345"/>
      <c r="V168" s="345"/>
      <c r="W168" s="345"/>
      <c r="X168" s="345"/>
    </row>
    <row r="169" spans="1:24" ht="15" customHeight="1">
      <c r="A169"/>
      <c r="B169" s="12"/>
      <c r="C169" s="87"/>
      <c r="D169" s="395"/>
      <c r="E169" s="520"/>
      <c r="F169" s="324" t="s">
        <v>207</v>
      </c>
      <c r="G169" s="320" t="s">
        <v>82</v>
      </c>
      <c r="H169" s="320" t="s">
        <v>55</v>
      </c>
      <c r="I169" s="320" t="s">
        <v>273</v>
      </c>
      <c r="J169" s="163" t="s">
        <v>93</v>
      </c>
      <c r="K169" s="272">
        <v>23</v>
      </c>
      <c r="L169" s="403"/>
      <c r="M169" s="93" t="e">
        <f>VLOOKUP(P169,'1'!$B$3:$C$71,2)</f>
        <v>#N/A</v>
      </c>
      <c r="N169" s="73"/>
      <c r="O169" s="58">
        <v>36</v>
      </c>
      <c r="P169" s="58" t="s">
        <v>12</v>
      </c>
      <c r="U169" s="345"/>
      <c r="V169" s="345"/>
      <c r="W169" s="345"/>
      <c r="X169" s="345"/>
    </row>
    <row r="170" spans="1:24" ht="15" customHeight="1">
      <c r="A170"/>
      <c r="B170" s="12"/>
      <c r="C170" s="87"/>
      <c r="D170" s="394">
        <v>2</v>
      </c>
      <c r="E170" s="525" t="s">
        <v>174</v>
      </c>
      <c r="F170" s="384" t="s">
        <v>205</v>
      </c>
      <c r="G170" s="400" t="s">
        <v>82</v>
      </c>
      <c r="H170" s="320" t="s">
        <v>18</v>
      </c>
      <c r="I170" s="320" t="s">
        <v>376</v>
      </c>
      <c r="J170" s="388" t="s">
        <v>94</v>
      </c>
      <c r="K170" s="272" t="s">
        <v>346</v>
      </c>
      <c r="L170" s="402" t="str">
        <f>VLOOKUP(O170,'1'!$B$3:$C$71,2)</f>
        <v>Dimas Pamilih, S.Kom</v>
      </c>
      <c r="M170" s="404" t="e">
        <f>VLOOKUP(P170,'1'!$B$3:$C$71,2)</f>
        <v>#N/A</v>
      </c>
      <c r="N170" s="73"/>
      <c r="O170" s="58">
        <v>21</v>
      </c>
      <c r="P170" s="58" t="s">
        <v>12</v>
      </c>
      <c r="U170" s="345"/>
      <c r="V170" s="345"/>
      <c r="W170" s="345"/>
      <c r="X170" s="345"/>
    </row>
    <row r="171" spans="1:24" ht="15" customHeight="1">
      <c r="A171"/>
      <c r="B171" s="12"/>
      <c r="C171" s="87"/>
      <c r="D171" s="395"/>
      <c r="E171" s="526"/>
      <c r="F171" s="385"/>
      <c r="G171" s="401"/>
      <c r="H171" s="320" t="s">
        <v>20</v>
      </c>
      <c r="I171" s="320" t="s">
        <v>291</v>
      </c>
      <c r="J171" s="389"/>
      <c r="K171" s="272">
        <v>9</v>
      </c>
      <c r="L171" s="403"/>
      <c r="M171" s="405"/>
      <c r="N171" s="73"/>
      <c r="O171" s="58" t="s">
        <v>12</v>
      </c>
      <c r="P171" s="58" t="s">
        <v>12</v>
      </c>
      <c r="U171" s="345"/>
      <c r="V171" s="345"/>
      <c r="W171" s="345"/>
      <c r="X171" s="345"/>
    </row>
    <row r="172" spans="1:24" ht="15.75">
      <c r="A172"/>
      <c r="B172" s="12"/>
      <c r="C172" s="88"/>
      <c r="D172" s="394">
        <v>4</v>
      </c>
      <c r="E172" s="468" t="s">
        <v>151</v>
      </c>
      <c r="F172" s="469"/>
      <c r="G172" s="386" t="s">
        <v>81</v>
      </c>
      <c r="H172" s="320" t="s">
        <v>56</v>
      </c>
      <c r="I172" s="320" t="s">
        <v>415</v>
      </c>
      <c r="J172" s="320" t="s">
        <v>224</v>
      </c>
      <c r="K172" s="320" t="s">
        <v>295</v>
      </c>
      <c r="L172" s="402" t="str">
        <f>VLOOKUP(O172,'1'!$B$3:$C$71,2)</f>
        <v>Bambang Satrio Nugroho, S.E, M.M</v>
      </c>
      <c r="M172" s="93" t="e">
        <f>VLOOKUP(P172,'1'!$B$3:$C$71,2)</f>
        <v>#N/A</v>
      </c>
      <c r="N172" s="73"/>
      <c r="O172" s="58">
        <v>10</v>
      </c>
      <c r="P172" s="58" t="s">
        <v>12</v>
      </c>
    </row>
    <row r="173" spans="1:24" ht="15.75">
      <c r="A173"/>
      <c r="B173" s="12"/>
      <c r="C173" s="88"/>
      <c r="D173" s="406"/>
      <c r="E173" s="470"/>
      <c r="F173" s="471"/>
      <c r="G173" s="413"/>
      <c r="H173" s="320" t="s">
        <v>56</v>
      </c>
      <c r="I173" s="320" t="s">
        <v>330</v>
      </c>
      <c r="J173" s="320" t="s">
        <v>225</v>
      </c>
      <c r="K173" s="320" t="s">
        <v>331</v>
      </c>
      <c r="L173" s="452"/>
      <c r="M173" s="93" t="e">
        <f>VLOOKUP(P173,'1'!$B$3:$C$71,2)</f>
        <v>#N/A</v>
      </c>
      <c r="N173" s="73"/>
      <c r="O173" s="58">
        <v>40</v>
      </c>
      <c r="P173" s="58" t="s">
        <v>12</v>
      </c>
    </row>
    <row r="174" spans="1:24" ht="15.75">
      <c r="A174"/>
      <c r="B174" s="12"/>
      <c r="C174" s="88"/>
      <c r="D174" s="406"/>
      <c r="E174" s="470"/>
      <c r="F174" s="471"/>
      <c r="G174" s="413"/>
      <c r="H174" s="320" t="s">
        <v>56</v>
      </c>
      <c r="I174" s="320" t="s">
        <v>392</v>
      </c>
      <c r="J174" s="320" t="s">
        <v>223</v>
      </c>
      <c r="K174" s="320" t="s">
        <v>393</v>
      </c>
      <c r="L174" s="452"/>
      <c r="M174" s="93" t="e">
        <f>VLOOKUP(P174,'1'!$B$3:$C$71,2)</f>
        <v>#N/A</v>
      </c>
      <c r="N174" s="73"/>
      <c r="O174" s="58">
        <v>54</v>
      </c>
      <c r="P174" s="58" t="s">
        <v>12</v>
      </c>
    </row>
    <row r="175" spans="1:24" ht="15.75">
      <c r="A175"/>
      <c r="B175" s="12"/>
      <c r="C175" s="88"/>
      <c r="D175" s="406"/>
      <c r="E175" s="470"/>
      <c r="F175" s="471"/>
      <c r="G175" s="413"/>
      <c r="H175" s="320" t="s">
        <v>56</v>
      </c>
      <c r="I175" s="320" t="s">
        <v>528</v>
      </c>
      <c r="J175" s="320" t="s">
        <v>233</v>
      </c>
      <c r="K175" s="320" t="s">
        <v>581</v>
      </c>
      <c r="L175" s="452"/>
      <c r="M175" s="93" t="e">
        <f>VLOOKUP(P175,'1'!$B$3:$C$71,2)</f>
        <v>#N/A</v>
      </c>
      <c r="N175" s="73"/>
      <c r="O175" s="58">
        <v>28</v>
      </c>
      <c r="P175" s="58" t="s">
        <v>12</v>
      </c>
    </row>
    <row r="176" spans="1:24" ht="15.75">
      <c r="A176"/>
      <c r="B176" s="12"/>
      <c r="C176" s="88"/>
      <c r="D176" s="406"/>
      <c r="E176" s="470"/>
      <c r="F176" s="471"/>
      <c r="G176" s="413"/>
      <c r="H176" s="320" t="s">
        <v>20</v>
      </c>
      <c r="I176" s="320" t="s">
        <v>314</v>
      </c>
      <c r="J176" s="400" t="s">
        <v>234</v>
      </c>
      <c r="K176" s="320" t="s">
        <v>315</v>
      </c>
      <c r="L176" s="452"/>
      <c r="M176" s="404" t="e">
        <f>VLOOKUP(P176,'1'!$B$3:$C$71,2)</f>
        <v>#N/A</v>
      </c>
      <c r="N176" s="73"/>
      <c r="O176" s="58">
        <v>26</v>
      </c>
      <c r="P176" s="58" t="s">
        <v>12</v>
      </c>
    </row>
    <row r="177" spans="1:24" ht="15.75">
      <c r="A177"/>
      <c r="B177" s="12"/>
      <c r="C177" s="88"/>
      <c r="D177" s="395"/>
      <c r="E177" s="523"/>
      <c r="F177" s="524"/>
      <c r="G177" s="387"/>
      <c r="H177" s="320" t="s">
        <v>18</v>
      </c>
      <c r="I177" s="320" t="s">
        <v>308</v>
      </c>
      <c r="J177" s="401"/>
      <c r="K177" s="320">
        <v>15</v>
      </c>
      <c r="L177" s="403"/>
      <c r="M177" s="405"/>
      <c r="N177" s="73"/>
      <c r="O177" s="58" t="s">
        <v>12</v>
      </c>
      <c r="P177" s="58" t="s">
        <v>12</v>
      </c>
    </row>
    <row r="178" spans="1:24" ht="15.75">
      <c r="A178"/>
      <c r="B178" s="12"/>
      <c r="C178" s="88"/>
      <c r="D178" s="349">
        <v>2</v>
      </c>
      <c r="E178" s="531" t="s">
        <v>121</v>
      </c>
      <c r="F178" s="531"/>
      <c r="G178" s="320" t="s">
        <v>77</v>
      </c>
      <c r="H178" s="320" t="s">
        <v>18</v>
      </c>
      <c r="I178" s="320" t="s">
        <v>287</v>
      </c>
      <c r="J178" s="320" t="s">
        <v>230</v>
      </c>
      <c r="K178" s="320">
        <v>7</v>
      </c>
      <c r="L178" s="207" t="str">
        <f>VLOOKUP(O178,'1'!$B$3:$C$71,2)</f>
        <v>Achmad Zainudin, S.Ag</v>
      </c>
      <c r="M178" s="93" t="str">
        <f>VLOOKUP(P178,'1'!$B$3:$C$71,2)</f>
        <v>Tika Andarasni P, S.Sos, S.H, M.Kn</v>
      </c>
      <c r="N178" s="73"/>
      <c r="O178" s="58">
        <v>4</v>
      </c>
      <c r="P178" s="58">
        <v>54</v>
      </c>
      <c r="Q178" s="318"/>
      <c r="U178" s="345"/>
      <c r="V178" s="345"/>
      <c r="W178" s="345"/>
      <c r="X178" s="345"/>
    </row>
    <row r="179" spans="1:24" ht="15.75">
      <c r="A179"/>
      <c r="B179" s="12"/>
      <c r="C179" s="88"/>
      <c r="D179" s="394">
        <v>2</v>
      </c>
      <c r="E179" s="532" t="s">
        <v>121</v>
      </c>
      <c r="F179" s="533"/>
      <c r="G179" s="400" t="s">
        <v>77</v>
      </c>
      <c r="H179" s="320" t="s">
        <v>55</v>
      </c>
      <c r="I179" s="320" t="s">
        <v>335</v>
      </c>
      <c r="J179" s="320" t="s">
        <v>223</v>
      </c>
      <c r="K179" s="320" t="s">
        <v>336</v>
      </c>
      <c r="L179" s="402" t="str">
        <f>VLOOKUP(O179,'1'!$B$3:$C$71,2)</f>
        <v>Yekti Handayani,  S.Pdi</v>
      </c>
      <c r="M179" s="93" t="e">
        <f>VLOOKUP(P179,'1'!$B$3:$C$71,2)</f>
        <v>#N/A</v>
      </c>
      <c r="N179" s="73"/>
      <c r="O179" s="58">
        <v>60</v>
      </c>
      <c r="P179" s="58" t="s">
        <v>12</v>
      </c>
      <c r="Q179" s="318"/>
      <c r="U179" s="345"/>
      <c r="V179" s="345"/>
      <c r="W179" s="345"/>
      <c r="X179" s="345"/>
    </row>
    <row r="180" spans="1:24" ht="15.75">
      <c r="A180"/>
      <c r="B180" s="12"/>
      <c r="C180" s="88"/>
      <c r="D180" s="406"/>
      <c r="E180" s="534"/>
      <c r="F180" s="535"/>
      <c r="G180" s="497"/>
      <c r="H180" s="320" t="s">
        <v>55</v>
      </c>
      <c r="I180" s="320" t="s">
        <v>361</v>
      </c>
      <c r="J180" s="320" t="s">
        <v>224</v>
      </c>
      <c r="K180" s="320" t="s">
        <v>336</v>
      </c>
      <c r="L180" s="452"/>
      <c r="M180" s="93" t="e">
        <f>VLOOKUP(P180,'1'!$B$3:$C$71,2)</f>
        <v>#N/A</v>
      </c>
      <c r="N180" s="73"/>
      <c r="O180" s="58">
        <v>18</v>
      </c>
      <c r="P180" s="58" t="s">
        <v>12</v>
      </c>
      <c r="Q180" s="318"/>
      <c r="U180" s="345"/>
      <c r="V180" s="345"/>
      <c r="W180" s="345"/>
      <c r="X180" s="345"/>
    </row>
    <row r="181" spans="1:24" ht="15.75">
      <c r="A181"/>
      <c r="B181" s="12"/>
      <c r="C181" s="88"/>
      <c r="D181" s="395"/>
      <c r="E181" s="536"/>
      <c r="F181" s="537"/>
      <c r="G181" s="401"/>
      <c r="H181" s="320" t="s">
        <v>55</v>
      </c>
      <c r="I181" s="320" t="s">
        <v>319</v>
      </c>
      <c r="J181" s="320" t="s">
        <v>225</v>
      </c>
      <c r="K181" s="320" t="s">
        <v>301</v>
      </c>
      <c r="L181" s="403"/>
      <c r="M181" s="93" t="e">
        <f>VLOOKUP(P181,'1'!$B$3:$C$71,2)</f>
        <v>#N/A</v>
      </c>
      <c r="N181" s="73"/>
      <c r="O181" s="58">
        <v>26</v>
      </c>
      <c r="P181" s="58" t="s">
        <v>12</v>
      </c>
      <c r="Q181" s="318"/>
      <c r="U181" s="345"/>
      <c r="V181" s="345"/>
      <c r="W181" s="345"/>
      <c r="X181" s="345"/>
    </row>
    <row r="182" spans="1:24" ht="16.5" customHeight="1">
      <c r="A182"/>
      <c r="B182" s="12"/>
      <c r="C182" s="88"/>
      <c r="D182" s="202"/>
      <c r="E182" s="234"/>
      <c r="F182" s="234"/>
      <c r="G182" s="135"/>
      <c r="H182" s="320"/>
      <c r="I182" s="320"/>
      <c r="J182" s="163"/>
      <c r="K182" s="320"/>
      <c r="L182" s="207"/>
      <c r="M182" s="93"/>
      <c r="N182" s="73"/>
      <c r="Q182" s="318"/>
      <c r="U182" s="345"/>
      <c r="V182" s="345"/>
      <c r="W182" s="345"/>
      <c r="X182" s="345"/>
    </row>
    <row r="183" spans="1:24" ht="20.25">
      <c r="A183"/>
      <c r="B183" s="55"/>
      <c r="C183" s="377"/>
      <c r="D183" s="441" t="s">
        <v>39</v>
      </c>
      <c r="E183" s="442"/>
      <c r="F183" s="442"/>
      <c r="G183" s="442"/>
      <c r="H183" s="442"/>
      <c r="I183" s="442"/>
      <c r="J183" s="442"/>
      <c r="K183" s="442"/>
      <c r="L183" s="442"/>
      <c r="M183" s="443"/>
      <c r="Q183" s="318"/>
      <c r="U183" s="345"/>
      <c r="V183" s="345"/>
      <c r="W183" s="345"/>
      <c r="X183" s="345"/>
    </row>
    <row r="184" spans="1:24" ht="20.25" customHeight="1">
      <c r="A184"/>
      <c r="B184" s="4"/>
      <c r="C184" s="367" t="s">
        <v>184</v>
      </c>
      <c r="D184" s="347">
        <v>2</v>
      </c>
      <c r="E184" s="521" t="s">
        <v>164</v>
      </c>
      <c r="F184" s="522"/>
      <c r="G184" s="320" t="s">
        <v>83</v>
      </c>
      <c r="H184" s="326" t="s">
        <v>57</v>
      </c>
      <c r="I184" s="320" t="s">
        <v>459</v>
      </c>
      <c r="J184" s="326" t="s">
        <v>238</v>
      </c>
      <c r="K184" s="342" t="s">
        <v>220</v>
      </c>
      <c r="L184" s="207" t="str">
        <f>VLOOKUP(O184,'1'!$B$3:$C$71,2)</f>
        <v>Drs. Suko Waspodho</v>
      </c>
      <c r="M184" s="93" t="e">
        <f>VLOOKUP(P184,'1'!$B$3:$C$71,2)</f>
        <v>#N/A</v>
      </c>
      <c r="N184" s="73"/>
      <c r="O184" s="58">
        <v>15</v>
      </c>
      <c r="P184" s="58" t="s">
        <v>12</v>
      </c>
      <c r="U184" s="345"/>
      <c r="V184" s="345"/>
      <c r="W184" s="345"/>
      <c r="X184" s="345"/>
    </row>
    <row r="185" spans="1:24" ht="20.25" customHeight="1">
      <c r="A185"/>
      <c r="B185" s="4"/>
      <c r="C185" s="363" t="s">
        <v>45</v>
      </c>
      <c r="D185" s="347">
        <v>2</v>
      </c>
      <c r="E185" s="521" t="s">
        <v>121</v>
      </c>
      <c r="F185" s="522"/>
      <c r="G185" s="320" t="s">
        <v>83</v>
      </c>
      <c r="H185" s="320" t="s">
        <v>18</v>
      </c>
      <c r="I185" s="320" t="s">
        <v>302</v>
      </c>
      <c r="J185" s="326" t="s">
        <v>230</v>
      </c>
      <c r="K185" s="326">
        <v>4</v>
      </c>
      <c r="L185" s="207" t="str">
        <f>VLOOKUP(O185,'1'!$B$3:$C$71,2)</f>
        <v>Achmad Zainudin, S.Ag</v>
      </c>
      <c r="M185" s="93" t="str">
        <f>VLOOKUP(P185,'1'!$B$3:$C$71,2)</f>
        <v>Hendro Wijayanto, S.Kom</v>
      </c>
      <c r="N185" s="73"/>
      <c r="O185" s="58">
        <v>4</v>
      </c>
      <c r="P185" s="58">
        <v>26</v>
      </c>
      <c r="U185" s="345"/>
      <c r="V185" s="345"/>
      <c r="W185" s="345"/>
      <c r="X185" s="345"/>
    </row>
    <row r="186" spans="1:24" ht="20.25" customHeight="1">
      <c r="A186"/>
      <c r="B186" s="4"/>
      <c r="C186" s="311" t="s">
        <v>267</v>
      </c>
      <c r="D186" s="347">
        <v>2</v>
      </c>
      <c r="E186" s="521" t="s">
        <v>121</v>
      </c>
      <c r="F186" s="522"/>
      <c r="G186" s="320" t="s">
        <v>83</v>
      </c>
      <c r="H186" s="320" t="s">
        <v>55</v>
      </c>
      <c r="I186" s="320" t="s">
        <v>303</v>
      </c>
      <c r="J186" s="320" t="s">
        <v>231</v>
      </c>
      <c r="K186" s="320" t="s">
        <v>195</v>
      </c>
      <c r="L186" s="207" t="str">
        <f>VLOOKUP(O186,'1'!$B$3:$C$71,2)</f>
        <v>Yekti Handayani,  S.Pdi</v>
      </c>
      <c r="M186" s="93" t="e">
        <f>VLOOKUP(P186,'1'!$B$3:$C$71,2)</f>
        <v>#N/A</v>
      </c>
      <c r="N186" s="73"/>
      <c r="O186" s="58">
        <v>60</v>
      </c>
      <c r="P186" s="58" t="s">
        <v>12</v>
      </c>
      <c r="U186" s="345"/>
      <c r="V186" s="345"/>
      <c r="W186" s="345"/>
      <c r="X186" s="345"/>
    </row>
    <row r="187" spans="1:24" ht="15.75" customHeight="1">
      <c r="A187"/>
      <c r="B187" s="55"/>
      <c r="C187" s="311" t="s">
        <v>264</v>
      </c>
      <c r="D187" s="394">
        <v>2</v>
      </c>
      <c r="E187" s="527" t="s">
        <v>176</v>
      </c>
      <c r="F187" s="324" t="s">
        <v>205</v>
      </c>
      <c r="G187" s="320" t="s">
        <v>83</v>
      </c>
      <c r="H187" s="320" t="s">
        <v>56</v>
      </c>
      <c r="I187" s="320" t="s">
        <v>370</v>
      </c>
      <c r="J187" s="163" t="s">
        <v>93</v>
      </c>
      <c r="K187" s="272" t="s">
        <v>227</v>
      </c>
      <c r="L187" s="402" t="str">
        <f>VLOOKUP(O187,'1'!$B$3:$C$71,2)</f>
        <v>Sri Siswanti, S.Kom, M.Kom</v>
      </c>
      <c r="M187" s="93" t="e">
        <f>VLOOKUP(P187,'1'!$B$3:$C$71,2)</f>
        <v>#N/A</v>
      </c>
      <c r="N187" s="73"/>
      <c r="O187" s="58">
        <v>50</v>
      </c>
      <c r="Q187" s="318"/>
      <c r="U187" s="345"/>
      <c r="V187" s="345"/>
      <c r="W187" s="345"/>
      <c r="X187" s="345"/>
    </row>
    <row r="188" spans="1:24" ht="15.75" customHeight="1">
      <c r="A188"/>
      <c r="B188" s="55"/>
      <c r="C188" s="92"/>
      <c r="D188" s="395"/>
      <c r="E188" s="528"/>
      <c r="F188" s="324" t="s">
        <v>206</v>
      </c>
      <c r="G188" s="320" t="s">
        <v>79</v>
      </c>
      <c r="H188" s="320" t="s">
        <v>56</v>
      </c>
      <c r="I188" s="320" t="s">
        <v>317</v>
      </c>
      <c r="J188" s="163" t="s">
        <v>93</v>
      </c>
      <c r="K188" s="272">
        <v>21</v>
      </c>
      <c r="L188" s="403"/>
      <c r="M188" s="93" t="e">
        <f>VLOOKUP(P188,'1'!$B$3:$C$71,2)</f>
        <v>#N/A</v>
      </c>
      <c r="N188" s="73"/>
      <c r="O188" s="58">
        <v>50</v>
      </c>
      <c r="Q188" s="318"/>
      <c r="U188" s="345"/>
      <c r="V188" s="345"/>
      <c r="W188" s="345"/>
      <c r="X188" s="345"/>
    </row>
    <row r="189" spans="1:24" ht="15.75" customHeight="1">
      <c r="A189"/>
      <c r="B189" s="55"/>
      <c r="C189" s="92"/>
      <c r="D189" s="394">
        <v>2</v>
      </c>
      <c r="E189" s="527" t="s">
        <v>174</v>
      </c>
      <c r="F189" s="529" t="s">
        <v>205</v>
      </c>
      <c r="G189" s="400" t="s">
        <v>79</v>
      </c>
      <c r="H189" s="320" t="s">
        <v>18</v>
      </c>
      <c r="I189" s="320" t="s">
        <v>289</v>
      </c>
      <c r="J189" s="388" t="s">
        <v>94</v>
      </c>
      <c r="K189" s="272">
        <v>4</v>
      </c>
      <c r="L189" s="402" t="str">
        <f>VLOOKUP(O189,'1'!$B$3:$C$71,2)</f>
        <v>Dimas Pamilih, S.Kom</v>
      </c>
      <c r="M189" s="404" t="e">
        <f>VLOOKUP(P189,'1'!$B$3:$C$71,2)</f>
        <v>#N/A</v>
      </c>
      <c r="N189" s="73"/>
      <c r="O189" s="58">
        <v>21</v>
      </c>
      <c r="P189" s="58" t="s">
        <v>12</v>
      </c>
      <c r="Q189" s="318"/>
      <c r="U189" s="345"/>
      <c r="V189" s="345"/>
      <c r="W189" s="345"/>
      <c r="X189" s="345"/>
    </row>
    <row r="190" spans="1:24" ht="18.75">
      <c r="A190"/>
      <c r="B190" s="55"/>
      <c r="C190" s="92"/>
      <c r="D190" s="395"/>
      <c r="E190" s="528"/>
      <c r="F190" s="530"/>
      <c r="G190" s="401"/>
      <c r="H190" s="320" t="s">
        <v>20</v>
      </c>
      <c r="I190" s="320" t="s">
        <v>292</v>
      </c>
      <c r="J190" s="389"/>
      <c r="K190" s="272">
        <v>6</v>
      </c>
      <c r="L190" s="403"/>
      <c r="M190" s="405"/>
      <c r="N190" s="73"/>
      <c r="O190" s="58" t="s">
        <v>12</v>
      </c>
      <c r="P190" s="58" t="s">
        <v>12</v>
      </c>
      <c r="Q190" s="318"/>
      <c r="U190" s="345"/>
      <c r="V190" s="345"/>
      <c r="W190" s="345"/>
      <c r="X190" s="345"/>
    </row>
    <row r="191" spans="1:24" ht="15" customHeight="1">
      <c r="A191"/>
      <c r="B191" s="5"/>
      <c r="C191" s="89"/>
      <c r="D191" s="394">
        <v>4</v>
      </c>
      <c r="E191" s="527" t="s">
        <v>514</v>
      </c>
      <c r="F191" s="324" t="s">
        <v>205</v>
      </c>
      <c r="G191" s="320" t="s">
        <v>83</v>
      </c>
      <c r="H191" s="320" t="s">
        <v>55</v>
      </c>
      <c r="I191" s="320" t="s">
        <v>364</v>
      </c>
      <c r="J191" s="163" t="s">
        <v>123</v>
      </c>
      <c r="K191" s="320" t="s">
        <v>438</v>
      </c>
      <c r="L191" s="402" t="str">
        <f>VLOOKUP(O191,'1'!$B$3:$C$71,2)</f>
        <v>Bebas Widada, S.Si, M.Kom</v>
      </c>
      <c r="M191" s="93" t="e">
        <f>VLOOKUP(P191,'1'!$B$3:$C$71,2)</f>
        <v>#N/A</v>
      </c>
      <c r="N191" s="73"/>
      <c r="O191" s="58">
        <v>12</v>
      </c>
      <c r="P191" s="58" t="s">
        <v>12</v>
      </c>
      <c r="Q191" s="318"/>
      <c r="U191"/>
      <c r="W191"/>
    </row>
    <row r="192" spans="1:24" ht="15" customHeight="1">
      <c r="A192"/>
      <c r="B192" s="5"/>
      <c r="C192" s="89"/>
      <c r="D192" s="406"/>
      <c r="E192" s="538"/>
      <c r="F192" s="324" t="s">
        <v>206</v>
      </c>
      <c r="G192" s="320" t="s">
        <v>439</v>
      </c>
      <c r="H192" s="320" t="s">
        <v>55</v>
      </c>
      <c r="I192" s="320" t="s">
        <v>515</v>
      </c>
      <c r="J192" s="163" t="s">
        <v>123</v>
      </c>
      <c r="K192" s="320" t="s">
        <v>516</v>
      </c>
      <c r="L192" s="403"/>
      <c r="M192" s="93" t="e">
        <f>VLOOKUP(P192,'1'!$B$3:$C$71,2)</f>
        <v>#N/A</v>
      </c>
      <c r="N192" s="73"/>
      <c r="O192" s="58">
        <v>12</v>
      </c>
      <c r="P192" s="58" t="s">
        <v>12</v>
      </c>
      <c r="Q192" s="318"/>
      <c r="U192"/>
      <c r="W192"/>
    </row>
    <row r="193" spans="1:24" ht="21.75" customHeight="1">
      <c r="A193"/>
      <c r="B193" s="54"/>
      <c r="C193" s="90"/>
      <c r="D193" s="394">
        <v>4</v>
      </c>
      <c r="E193" s="431" t="s">
        <v>151</v>
      </c>
      <c r="F193" s="432"/>
      <c r="G193" s="400" t="s">
        <v>78</v>
      </c>
      <c r="H193" s="320" t="s">
        <v>56</v>
      </c>
      <c r="I193" s="320" t="s">
        <v>374</v>
      </c>
      <c r="J193" s="325" t="s">
        <v>224</v>
      </c>
      <c r="K193" s="320" t="s">
        <v>192</v>
      </c>
      <c r="L193" s="402" t="str">
        <f>VLOOKUP(O193,'1'!$B$3:$C$71,2)</f>
        <v>Bambang Satrio Nugroho, S.E, M.M</v>
      </c>
      <c r="M193" s="93" t="e">
        <f>VLOOKUP(P193,'1'!$B$3:$C$71,2)</f>
        <v>#N/A</v>
      </c>
      <c r="N193" s="73"/>
      <c r="O193" s="58">
        <v>10</v>
      </c>
      <c r="P193" s="58" t="s">
        <v>12</v>
      </c>
      <c r="U193" s="345"/>
      <c r="V193" s="345"/>
      <c r="W193" s="345"/>
      <c r="X193" s="345"/>
    </row>
    <row r="194" spans="1:24" ht="21.75" customHeight="1">
      <c r="A194"/>
      <c r="B194" s="54"/>
      <c r="C194" s="90"/>
      <c r="D194" s="406"/>
      <c r="E194" s="433"/>
      <c r="F194" s="434"/>
      <c r="G194" s="497"/>
      <c r="H194" s="320" t="s">
        <v>56</v>
      </c>
      <c r="I194" s="320" t="s">
        <v>317</v>
      </c>
      <c r="J194" s="400" t="s">
        <v>225</v>
      </c>
      <c r="K194" s="320">
        <v>16</v>
      </c>
      <c r="L194" s="452"/>
      <c r="M194" s="404" t="e">
        <f>VLOOKUP(P194,'1'!$B$3:$C$71,2)</f>
        <v>#N/A</v>
      </c>
      <c r="N194" s="73"/>
      <c r="O194" s="58">
        <v>5</v>
      </c>
      <c r="P194" s="58" t="s">
        <v>12</v>
      </c>
      <c r="U194" s="345"/>
      <c r="V194" s="345"/>
      <c r="W194" s="345"/>
      <c r="X194" s="345"/>
    </row>
    <row r="195" spans="1:24" ht="21.75" customHeight="1">
      <c r="A195"/>
      <c r="B195" s="54"/>
      <c r="C195" s="90"/>
      <c r="D195" s="406"/>
      <c r="E195" s="433"/>
      <c r="F195" s="434"/>
      <c r="G195" s="497"/>
      <c r="H195" s="320" t="s">
        <v>55</v>
      </c>
      <c r="I195" s="320" t="s">
        <v>362</v>
      </c>
      <c r="J195" s="401"/>
      <c r="K195" s="320">
        <v>6</v>
      </c>
      <c r="L195" s="452"/>
      <c r="M195" s="405"/>
      <c r="N195" s="73"/>
      <c r="O195" s="58" t="s">
        <v>12</v>
      </c>
      <c r="P195" s="58" t="s">
        <v>12</v>
      </c>
      <c r="U195" s="345"/>
      <c r="V195" s="345"/>
      <c r="W195" s="345"/>
      <c r="X195" s="345"/>
    </row>
    <row r="196" spans="1:24" ht="21.75" customHeight="1">
      <c r="A196"/>
      <c r="B196" s="54"/>
      <c r="C196" s="90"/>
      <c r="D196" s="406"/>
      <c r="E196" s="433"/>
      <c r="F196" s="434"/>
      <c r="G196" s="497"/>
      <c r="H196" s="320" t="s">
        <v>18</v>
      </c>
      <c r="I196" s="320" t="s">
        <v>383</v>
      </c>
      <c r="J196" s="497" t="s">
        <v>223</v>
      </c>
      <c r="K196" s="320" t="s">
        <v>213</v>
      </c>
      <c r="L196" s="452"/>
      <c r="M196" s="404" t="e">
        <f>VLOOKUP(P196,'1'!$B$3:$C$71,2)</f>
        <v>#N/A</v>
      </c>
      <c r="N196" s="73"/>
      <c r="O196" s="58">
        <v>41</v>
      </c>
      <c r="P196" s="58" t="s">
        <v>12</v>
      </c>
      <c r="U196" s="345"/>
      <c r="V196" s="345"/>
      <c r="W196" s="345"/>
      <c r="X196" s="345"/>
    </row>
    <row r="197" spans="1:24" ht="21.75" customHeight="1">
      <c r="A197"/>
      <c r="B197" s="54"/>
      <c r="C197" s="162"/>
      <c r="D197" s="395"/>
      <c r="E197" s="435"/>
      <c r="F197" s="436"/>
      <c r="G197" s="401"/>
      <c r="H197" s="320" t="s">
        <v>20</v>
      </c>
      <c r="I197" s="320" t="s">
        <v>310</v>
      </c>
      <c r="J197" s="401"/>
      <c r="K197" s="320">
        <v>8</v>
      </c>
      <c r="L197" s="403"/>
      <c r="M197" s="405"/>
      <c r="N197" s="73"/>
      <c r="O197" s="58" t="s">
        <v>12</v>
      </c>
      <c r="P197" s="58" t="s">
        <v>12</v>
      </c>
      <c r="U197" s="345"/>
      <c r="V197" s="345"/>
      <c r="W197" s="345"/>
      <c r="X197" s="345"/>
    </row>
    <row r="198" spans="1:24" ht="15.75" thickBot="1">
      <c r="A198"/>
      <c r="B198" s="75"/>
      <c r="C198" s="140"/>
      <c r="D198" s="208"/>
      <c r="E198" s="209"/>
      <c r="F198" s="209"/>
      <c r="G198" s="209"/>
      <c r="H198" s="210"/>
      <c r="I198" s="209"/>
      <c r="J198" s="209"/>
      <c r="K198" s="209"/>
      <c r="L198" s="211"/>
      <c r="M198" s="212"/>
      <c r="N198" s="73"/>
      <c r="Q198" s="318"/>
      <c r="U198" s="345"/>
      <c r="V198" s="345"/>
      <c r="W198" s="345"/>
      <c r="X198" s="345"/>
    </row>
    <row r="199" spans="1:24" ht="15.75" thickBot="1">
      <c r="A199"/>
      <c r="B199" s="543"/>
      <c r="C199" s="544"/>
      <c r="D199" s="544"/>
      <c r="E199" s="544"/>
      <c r="F199" s="544"/>
      <c r="G199" s="544"/>
      <c r="H199" s="544"/>
      <c r="I199" s="544"/>
      <c r="J199" s="544"/>
      <c r="K199" s="544"/>
      <c r="L199" s="544"/>
      <c r="M199" s="545"/>
      <c r="N199" s="73"/>
      <c r="O199" s="58" t="s">
        <v>12</v>
      </c>
      <c r="P199" s="58" t="s">
        <v>12</v>
      </c>
      <c r="Q199" s="318"/>
      <c r="U199" s="345"/>
      <c r="V199" s="345"/>
      <c r="W199" s="345"/>
      <c r="X199" s="345"/>
    </row>
    <row r="200" spans="1:24" ht="16.5" thickTop="1">
      <c r="A200"/>
      <c r="B200" s="16"/>
      <c r="C200" s="17"/>
      <c r="D200" s="104"/>
      <c r="E200" s="56"/>
      <c r="F200" s="310"/>
      <c r="G200" s="20"/>
      <c r="H200" s="10"/>
      <c r="I200" s="10"/>
      <c r="J200" s="10"/>
      <c r="K200" s="325"/>
      <c r="L200" s="57"/>
      <c r="M200" s="94"/>
      <c r="N200" s="73"/>
      <c r="O200" s="58" t="s">
        <v>12</v>
      </c>
      <c r="P200" s="58" t="s">
        <v>12</v>
      </c>
      <c r="Q200" s="318"/>
      <c r="U200" s="345"/>
      <c r="V200" s="345"/>
      <c r="W200" s="345"/>
      <c r="X200" s="345"/>
    </row>
    <row r="201" spans="1:24" ht="18.75">
      <c r="A201"/>
      <c r="B201" s="12" t="s">
        <v>87</v>
      </c>
      <c r="C201" s="87" t="s">
        <v>46</v>
      </c>
      <c r="D201" s="394">
        <v>4</v>
      </c>
      <c r="E201" s="396" t="s">
        <v>153</v>
      </c>
      <c r="F201" s="397"/>
      <c r="G201" s="386" t="s">
        <v>81</v>
      </c>
      <c r="H201" s="320" t="s">
        <v>25</v>
      </c>
      <c r="I201" s="320" t="s">
        <v>309</v>
      </c>
      <c r="J201" s="320" t="s">
        <v>224</v>
      </c>
      <c r="K201" s="272">
        <v>29</v>
      </c>
      <c r="L201" s="402" t="str">
        <f>VLOOKUP(O201,'1'!$B$3:$C$71,2)</f>
        <v>Drs. Agus Razikin, M.Si</v>
      </c>
      <c r="M201" s="93" t="str">
        <f>VLOOKUP(P201,'1'!$B$3:$C$71,2)</f>
        <v>Iwan Ady Prabowo, S.Kom, M.Kom</v>
      </c>
      <c r="N201" s="73"/>
      <c r="O201" s="58">
        <v>19</v>
      </c>
      <c r="P201" s="58">
        <v>28</v>
      </c>
      <c r="Q201" s="318"/>
      <c r="U201" s="345"/>
      <c r="V201" s="345"/>
      <c r="W201" s="345"/>
      <c r="X201" s="345"/>
    </row>
    <row r="202" spans="1:24" ht="18.75">
      <c r="A202"/>
      <c r="B202" s="12"/>
      <c r="C202" s="92" t="s">
        <v>144</v>
      </c>
      <c r="D202" s="406"/>
      <c r="E202" s="398"/>
      <c r="F202" s="399"/>
      <c r="G202" s="413"/>
      <c r="H202" s="320" t="s">
        <v>25</v>
      </c>
      <c r="I202" s="320" t="s">
        <v>318</v>
      </c>
      <c r="J202" s="320" t="s">
        <v>223</v>
      </c>
      <c r="K202" s="272">
        <v>17</v>
      </c>
      <c r="L202" s="403"/>
      <c r="M202" s="93" t="e">
        <f>VLOOKUP(P202,'1'!$B$3:$C$71,2)</f>
        <v>#N/A</v>
      </c>
      <c r="N202" s="73"/>
      <c r="O202" s="58">
        <v>47</v>
      </c>
      <c r="P202" s="58" t="s">
        <v>12</v>
      </c>
      <c r="Q202" s="318"/>
      <c r="U202" s="345"/>
      <c r="V202" s="345"/>
      <c r="W202" s="345"/>
      <c r="X202" s="345"/>
    </row>
    <row r="203" spans="1:24" ht="18.75">
      <c r="A203"/>
      <c r="B203" s="12"/>
      <c r="C203" s="92" t="s">
        <v>264</v>
      </c>
      <c r="D203" s="394">
        <v>4</v>
      </c>
      <c r="E203" s="540" t="s">
        <v>514</v>
      </c>
      <c r="F203" s="324" t="s">
        <v>205</v>
      </c>
      <c r="G203" s="320" t="s">
        <v>228</v>
      </c>
      <c r="H203" s="320" t="s">
        <v>55</v>
      </c>
      <c r="I203" s="320" t="s">
        <v>324</v>
      </c>
      <c r="J203" s="163" t="s">
        <v>123</v>
      </c>
      <c r="K203" s="304" t="s">
        <v>326</v>
      </c>
      <c r="L203" s="402" t="str">
        <f>VLOOKUP(O203,'1'!$B$3:$C$71,2)</f>
        <v>Bebas Widada, S.Si, M.Kom</v>
      </c>
      <c r="M203" s="93" t="e">
        <f>VLOOKUP(P203,'1'!$B$3:$C$71,2)</f>
        <v>#N/A</v>
      </c>
      <c r="N203" s="73"/>
      <c r="O203" s="58">
        <v>12</v>
      </c>
      <c r="P203" s="58" t="s">
        <v>12</v>
      </c>
      <c r="Q203" s="318"/>
      <c r="U203" s="345"/>
      <c r="V203" s="345"/>
      <c r="W203" s="345"/>
      <c r="X203" s="345"/>
    </row>
    <row r="204" spans="1:24" ht="15">
      <c r="A204"/>
      <c r="B204" s="12"/>
      <c r="C204" s="89"/>
      <c r="D204" s="515"/>
      <c r="E204" s="547"/>
      <c r="F204" s="324" t="s">
        <v>206</v>
      </c>
      <c r="G204" s="320" t="s">
        <v>449</v>
      </c>
      <c r="H204" s="320" t="s">
        <v>55</v>
      </c>
      <c r="I204" s="320" t="s">
        <v>325</v>
      </c>
      <c r="J204" s="163" t="s">
        <v>123</v>
      </c>
      <c r="K204" s="272" t="s">
        <v>329</v>
      </c>
      <c r="L204" s="452"/>
      <c r="M204" s="93" t="e">
        <f>VLOOKUP(P204,'1'!$B$3:$C$71,2)</f>
        <v>#N/A</v>
      </c>
      <c r="N204" s="73"/>
      <c r="O204" s="58">
        <v>12</v>
      </c>
      <c r="P204" s="58" t="s">
        <v>12</v>
      </c>
      <c r="Q204" s="318"/>
      <c r="U204" s="345"/>
      <c r="V204" s="345"/>
      <c r="W204" s="345"/>
      <c r="X204" s="345"/>
    </row>
    <row r="205" spans="1:24" ht="15">
      <c r="A205"/>
      <c r="B205" s="12"/>
      <c r="C205" s="89"/>
      <c r="D205" s="546"/>
      <c r="E205" s="548"/>
      <c r="F205" s="324" t="s">
        <v>207</v>
      </c>
      <c r="G205" s="320" t="s">
        <v>77</v>
      </c>
      <c r="H205" s="320" t="s">
        <v>55</v>
      </c>
      <c r="I205" s="320" t="s">
        <v>471</v>
      </c>
      <c r="J205" s="163" t="s">
        <v>123</v>
      </c>
      <c r="K205" s="272" t="s">
        <v>513</v>
      </c>
      <c r="L205" s="403"/>
      <c r="M205" s="93" t="e">
        <f>VLOOKUP(P205,'1'!$B$3:$C$71,2)</f>
        <v>#N/A</v>
      </c>
      <c r="N205" s="73"/>
      <c r="O205" s="58">
        <v>12</v>
      </c>
      <c r="P205" s="58" t="s">
        <v>12</v>
      </c>
      <c r="Q205" s="318"/>
      <c r="U205" s="345"/>
      <c r="V205" s="345"/>
      <c r="W205" s="345"/>
      <c r="X205" s="345"/>
    </row>
    <row r="206" spans="1:24" ht="25.5" customHeight="1">
      <c r="A206"/>
      <c r="B206" s="12"/>
      <c r="C206" s="539" t="s">
        <v>450</v>
      </c>
      <c r="D206" s="394">
        <v>2</v>
      </c>
      <c r="E206" s="540" t="s">
        <v>174</v>
      </c>
      <c r="F206" s="384" t="s">
        <v>205</v>
      </c>
      <c r="G206" s="386" t="s">
        <v>77</v>
      </c>
      <c r="H206" s="320" t="s">
        <v>55</v>
      </c>
      <c r="I206" s="320" t="s">
        <v>335</v>
      </c>
      <c r="J206" s="388" t="s">
        <v>94</v>
      </c>
      <c r="K206" s="272" t="s">
        <v>433</v>
      </c>
      <c r="L206" s="402" t="str">
        <f>VLOOKUP(O206,'1'!$B$3:$C$71,2)</f>
        <v>Bayu Dwi Raharja, S.Kom, M.Kom</v>
      </c>
      <c r="M206" s="404" t="e">
        <f>VLOOKUP(P206,'1'!$B$3:$C$71,2)</f>
        <v>#N/A</v>
      </c>
      <c r="N206" s="73"/>
      <c r="O206" s="58">
        <v>11</v>
      </c>
      <c r="P206" s="58" t="s">
        <v>12</v>
      </c>
      <c r="Q206" s="318"/>
      <c r="U206" s="345"/>
      <c r="V206" s="345"/>
      <c r="W206" s="345"/>
      <c r="X206" s="345"/>
    </row>
    <row r="207" spans="1:24" ht="25.5" customHeight="1">
      <c r="A207"/>
      <c r="B207" s="12"/>
      <c r="C207" s="539"/>
      <c r="D207" s="406"/>
      <c r="E207" s="540"/>
      <c r="F207" s="541"/>
      <c r="G207" s="413"/>
      <c r="H207" s="320" t="s">
        <v>55</v>
      </c>
      <c r="I207" s="320" t="s">
        <v>432</v>
      </c>
      <c r="J207" s="542"/>
      <c r="K207" s="272" t="s">
        <v>434</v>
      </c>
      <c r="L207" s="452"/>
      <c r="M207" s="549"/>
      <c r="N207" s="73"/>
      <c r="Q207" s="318"/>
      <c r="U207" s="345"/>
      <c r="V207" s="345"/>
      <c r="W207" s="345"/>
      <c r="X207" s="345"/>
    </row>
    <row r="208" spans="1:24" ht="25.5" customHeight="1">
      <c r="A208"/>
      <c r="B208" s="12"/>
      <c r="C208" s="539"/>
      <c r="D208" s="395"/>
      <c r="E208" s="526"/>
      <c r="F208" s="385"/>
      <c r="G208" s="387"/>
      <c r="H208" s="320" t="s">
        <v>55</v>
      </c>
      <c r="I208" s="320" t="s">
        <v>273</v>
      </c>
      <c r="J208" s="389"/>
      <c r="K208" s="272">
        <v>23</v>
      </c>
      <c r="L208" s="403"/>
      <c r="M208" s="405"/>
      <c r="N208" s="73"/>
      <c r="Q208" s="318"/>
      <c r="U208" s="345"/>
      <c r="V208" s="345"/>
      <c r="W208" s="345"/>
      <c r="X208" s="345"/>
    </row>
    <row r="209" spans="1:24" ht="18.75">
      <c r="A209"/>
      <c r="B209" s="12"/>
      <c r="C209" s="162"/>
      <c r="D209" s="394">
        <v>2</v>
      </c>
      <c r="E209" s="498" t="s">
        <v>176</v>
      </c>
      <c r="F209" s="384" t="s">
        <v>205</v>
      </c>
      <c r="G209" s="400" t="s">
        <v>82</v>
      </c>
      <c r="H209" s="320" t="s">
        <v>18</v>
      </c>
      <c r="I209" s="320" t="s">
        <v>376</v>
      </c>
      <c r="J209" s="388" t="s">
        <v>93</v>
      </c>
      <c r="K209" s="272" t="s">
        <v>346</v>
      </c>
      <c r="L209" s="402" t="str">
        <f>VLOOKUP(O209,'1'!$B$3:$C$71,2)</f>
        <v>Paulus Harsadi, S.Kom, M.Kom</v>
      </c>
      <c r="M209" s="404" t="e">
        <f>VLOOKUP(P209,'1'!$B$3:$C$71,2)</f>
        <v>#N/A</v>
      </c>
      <c r="N209" s="73"/>
      <c r="O209" s="58">
        <v>36</v>
      </c>
      <c r="P209" s="58" t="s">
        <v>12</v>
      </c>
      <c r="Q209" s="318"/>
      <c r="U209" s="345"/>
      <c r="V209" s="345"/>
      <c r="W209" s="345"/>
      <c r="X209" s="345"/>
    </row>
    <row r="210" spans="1:24" ht="18.75">
      <c r="A210"/>
      <c r="B210" s="12"/>
      <c r="C210" s="162"/>
      <c r="D210" s="395"/>
      <c r="E210" s="520"/>
      <c r="F210" s="385"/>
      <c r="G210" s="401"/>
      <c r="H210" s="320" t="s">
        <v>20</v>
      </c>
      <c r="I210" s="320" t="s">
        <v>291</v>
      </c>
      <c r="J210" s="389"/>
      <c r="K210" s="272">
        <v>9</v>
      </c>
      <c r="L210" s="403"/>
      <c r="M210" s="405"/>
      <c r="N210" s="73"/>
      <c r="O210" s="58" t="s">
        <v>12</v>
      </c>
      <c r="P210" s="58" t="s">
        <v>12</v>
      </c>
      <c r="Q210" s="318"/>
      <c r="U210" s="345"/>
      <c r="V210" s="345"/>
      <c r="W210" s="345"/>
      <c r="X210" s="345"/>
    </row>
    <row r="211" spans="1:24" ht="18" customHeight="1">
      <c r="A211"/>
      <c r="B211" s="12"/>
      <c r="C211" s="92"/>
      <c r="D211" s="394">
        <v>6</v>
      </c>
      <c r="E211" s="532" t="s">
        <v>398</v>
      </c>
      <c r="F211" s="533"/>
      <c r="G211" s="400" t="s">
        <v>82</v>
      </c>
      <c r="H211" s="320" t="s">
        <v>55</v>
      </c>
      <c r="I211" s="320" t="s">
        <v>339</v>
      </c>
      <c r="J211" s="320" t="s">
        <v>224</v>
      </c>
      <c r="K211" s="272">
        <v>33</v>
      </c>
      <c r="L211" s="402" t="str">
        <f>VLOOKUP(O211,'1'!$B$3:$C$71,2)</f>
        <v>Yustina Retno, S.T, M.Cs</v>
      </c>
      <c r="M211" s="93" t="e">
        <f>VLOOKUP(P211,'1'!$B$3:$C$71,2)</f>
        <v>#N/A</v>
      </c>
      <c r="N211" s="73"/>
      <c r="O211" s="58">
        <v>57</v>
      </c>
      <c r="P211" s="58" t="s">
        <v>12</v>
      </c>
      <c r="U211" s="345"/>
      <c r="V211" s="345"/>
      <c r="W211" s="345"/>
      <c r="X211" s="345"/>
    </row>
    <row r="212" spans="1:24" ht="18.75" customHeight="1">
      <c r="A212"/>
      <c r="B212" s="55"/>
      <c r="C212" s="88"/>
      <c r="D212" s="395"/>
      <c r="E212" s="536"/>
      <c r="F212" s="537"/>
      <c r="G212" s="401"/>
      <c r="H212" s="320" t="s">
        <v>55</v>
      </c>
      <c r="I212" s="320" t="s">
        <v>340</v>
      </c>
      <c r="J212" s="320" t="s">
        <v>223</v>
      </c>
      <c r="K212" s="272">
        <v>30</v>
      </c>
      <c r="L212" s="403"/>
      <c r="M212" s="93" t="e">
        <f>VLOOKUP(P212,'1'!$B$3:$C$71,2)</f>
        <v>#N/A</v>
      </c>
      <c r="N212" s="73"/>
      <c r="O212" s="58">
        <v>47</v>
      </c>
      <c r="P212" s="58" t="s">
        <v>12</v>
      </c>
      <c r="Q212" s="318"/>
      <c r="U212" s="345"/>
      <c r="V212" s="345"/>
      <c r="W212" s="345"/>
      <c r="X212" s="345"/>
    </row>
    <row r="213" spans="1:24" ht="18.75">
      <c r="A213"/>
      <c r="B213" s="12"/>
      <c r="C213" s="92"/>
      <c r="D213" s="394">
        <v>4</v>
      </c>
      <c r="E213" s="396" t="s">
        <v>138</v>
      </c>
      <c r="F213" s="397"/>
      <c r="G213" s="400" t="s">
        <v>82</v>
      </c>
      <c r="H213" s="320" t="s">
        <v>25</v>
      </c>
      <c r="I213" s="320" t="s">
        <v>385</v>
      </c>
      <c r="J213" s="400" t="s">
        <v>230</v>
      </c>
      <c r="K213" s="272" t="s">
        <v>535</v>
      </c>
      <c r="L213" s="402" t="str">
        <f>VLOOKUP(O213,'1'!$B$3:$C$71,2)</f>
        <v>Elistya Rimawati, S.Si, M.Si</v>
      </c>
      <c r="M213" s="404" t="e">
        <f>VLOOKUP(P213,'1'!$B$3:$C$71,2)</f>
        <v>#N/A</v>
      </c>
      <c r="N213" s="73"/>
      <c r="O213" s="58">
        <v>23</v>
      </c>
      <c r="P213" s="58" t="s">
        <v>12</v>
      </c>
      <c r="Q213" s="318"/>
      <c r="U213" s="345"/>
      <c r="V213" s="345"/>
      <c r="W213" s="345"/>
      <c r="X213" s="345"/>
    </row>
    <row r="214" spans="1:24" ht="18.75">
      <c r="A214"/>
      <c r="B214" s="12"/>
      <c r="C214" s="162"/>
      <c r="D214" s="395"/>
      <c r="E214" s="398"/>
      <c r="F214" s="399"/>
      <c r="G214" s="401"/>
      <c r="H214" s="320" t="s">
        <v>58</v>
      </c>
      <c r="I214" s="320" t="s">
        <v>534</v>
      </c>
      <c r="J214" s="401"/>
      <c r="K214" s="272" t="s">
        <v>533</v>
      </c>
      <c r="L214" s="403"/>
      <c r="M214" s="405"/>
      <c r="N214" s="73"/>
      <c r="Q214" s="318"/>
      <c r="U214" s="345"/>
      <c r="V214" s="345"/>
      <c r="W214" s="345"/>
      <c r="X214" s="345"/>
    </row>
    <row r="215" spans="1:24" ht="18.75">
      <c r="B215" s="12"/>
      <c r="C215" s="90"/>
      <c r="D215" s="394">
        <v>6</v>
      </c>
      <c r="E215" s="396" t="s">
        <v>394</v>
      </c>
      <c r="F215" s="397"/>
      <c r="G215" s="400" t="s">
        <v>77</v>
      </c>
      <c r="H215" s="320" t="s">
        <v>56</v>
      </c>
      <c r="I215" s="320" t="s">
        <v>352</v>
      </c>
      <c r="J215" s="320" t="s">
        <v>234</v>
      </c>
      <c r="K215" s="272">
        <v>30</v>
      </c>
      <c r="L215" s="402" t="str">
        <f>VLOOKUP(O215,'1'!$B$3:$C$71,2)</f>
        <v>Didik Nugroho, S. Kom, M.Kom</v>
      </c>
      <c r="M215" s="93" t="e">
        <f>VLOOKUP(P215,'1'!$B$3:$C$71,2)</f>
        <v>#N/A</v>
      </c>
      <c r="N215" s="73"/>
      <c r="O215" s="58">
        <v>20</v>
      </c>
      <c r="P215" s="58" t="s">
        <v>12</v>
      </c>
      <c r="Q215" s="318"/>
      <c r="U215" s="345"/>
      <c r="V215" s="345"/>
      <c r="W215" s="345"/>
      <c r="X215" s="345"/>
    </row>
    <row r="216" spans="1:24" ht="18.75">
      <c r="B216" s="12"/>
      <c r="C216" s="90"/>
      <c r="D216" s="406"/>
      <c r="E216" s="437"/>
      <c r="F216" s="438"/>
      <c r="G216" s="497"/>
      <c r="H216" s="320" t="s">
        <v>56</v>
      </c>
      <c r="I216" s="320" t="s">
        <v>166</v>
      </c>
      <c r="J216" s="320" t="s">
        <v>233</v>
      </c>
      <c r="K216" s="272">
        <v>27</v>
      </c>
      <c r="L216" s="452"/>
      <c r="M216" s="93" t="e">
        <f>VLOOKUP(P216,'1'!$B$3:$C$71,2)</f>
        <v>#N/A</v>
      </c>
      <c r="N216" s="73"/>
      <c r="O216" s="58">
        <v>57</v>
      </c>
      <c r="P216" s="58" t="s">
        <v>12</v>
      </c>
      <c r="Q216" s="318"/>
      <c r="U216" s="345"/>
      <c r="V216" s="345"/>
      <c r="W216" s="345"/>
      <c r="X216" s="345"/>
    </row>
    <row r="217" spans="1:24" ht="18.75">
      <c r="B217" s="12"/>
      <c r="C217" s="90"/>
      <c r="D217" s="406"/>
      <c r="E217" s="437"/>
      <c r="F217" s="438"/>
      <c r="G217" s="497"/>
      <c r="H217" s="320" t="s">
        <v>56</v>
      </c>
      <c r="I217" s="320" t="s">
        <v>167</v>
      </c>
      <c r="J217" s="320" t="s">
        <v>235</v>
      </c>
      <c r="K217" s="272">
        <v>27</v>
      </c>
      <c r="L217" s="452"/>
      <c r="M217" s="93" t="e">
        <f>VLOOKUP(P217,'1'!$B$3:$C$71,2)</f>
        <v>#N/A</v>
      </c>
      <c r="N217" s="73"/>
      <c r="O217" s="58">
        <v>18</v>
      </c>
      <c r="P217" s="58" t="s">
        <v>12</v>
      </c>
      <c r="Q217" s="318"/>
      <c r="U217" s="345"/>
      <c r="V217" s="345"/>
      <c r="W217" s="345"/>
      <c r="X217" s="345"/>
    </row>
    <row r="218" spans="1:24" ht="18.75">
      <c r="B218" s="12"/>
      <c r="C218" s="90"/>
      <c r="D218" s="395"/>
      <c r="E218" s="398"/>
      <c r="F218" s="399"/>
      <c r="G218" s="401"/>
      <c r="H218" s="320" t="s">
        <v>56</v>
      </c>
      <c r="I218" s="320" t="s">
        <v>168</v>
      </c>
      <c r="J218" s="320" t="s">
        <v>236</v>
      </c>
      <c r="K218" s="272">
        <v>24</v>
      </c>
      <c r="L218" s="403"/>
      <c r="M218" s="93" t="e">
        <f>VLOOKUP(P218,'1'!$B$3:$C$71,2)</f>
        <v>#N/A</v>
      </c>
      <c r="N218" s="73"/>
      <c r="O218" s="58">
        <v>28</v>
      </c>
      <c r="P218" s="58" t="s">
        <v>12</v>
      </c>
      <c r="Q218" s="318"/>
      <c r="U218" s="345"/>
      <c r="V218" s="345"/>
      <c r="W218" s="345"/>
      <c r="X218" s="345"/>
    </row>
    <row r="219" spans="1:24" ht="18.75">
      <c r="A219"/>
      <c r="B219" s="12"/>
      <c r="C219" s="92"/>
      <c r="D219" s="394">
        <v>4</v>
      </c>
      <c r="E219" s="396" t="s">
        <v>160</v>
      </c>
      <c r="F219" s="397"/>
      <c r="G219" s="386" t="s">
        <v>77</v>
      </c>
      <c r="H219" s="320" t="s">
        <v>56</v>
      </c>
      <c r="I219" s="320" t="s">
        <v>523</v>
      </c>
      <c r="J219" s="400" t="s">
        <v>224</v>
      </c>
      <c r="K219" s="272" t="s">
        <v>201</v>
      </c>
      <c r="L219" s="402" t="str">
        <f>VLOOKUP(O219,'1'!$B$3:$C$71,2)</f>
        <v>Sri Sayekti, S.Pd, M.Pd</v>
      </c>
      <c r="M219" s="404" t="e">
        <f>VLOOKUP(P219,'1'!$B$3:$C$71,2)</f>
        <v>#N/A</v>
      </c>
      <c r="N219" s="73"/>
      <c r="O219" s="58">
        <v>46</v>
      </c>
      <c r="P219" s="58" t="s">
        <v>12</v>
      </c>
      <c r="Q219" s="318"/>
      <c r="U219" s="345"/>
      <c r="V219" s="345"/>
      <c r="W219" s="345"/>
      <c r="X219" s="345"/>
    </row>
    <row r="220" spans="1:24" ht="18.75">
      <c r="A220"/>
      <c r="B220" s="12"/>
      <c r="C220" s="92"/>
      <c r="D220" s="406"/>
      <c r="E220" s="437"/>
      <c r="F220" s="438"/>
      <c r="G220" s="413"/>
      <c r="H220" s="320" t="s">
        <v>56</v>
      </c>
      <c r="I220" s="320" t="s">
        <v>330</v>
      </c>
      <c r="J220" s="497"/>
      <c r="K220" s="272" t="s">
        <v>351</v>
      </c>
      <c r="L220" s="452"/>
      <c r="M220" s="549"/>
      <c r="N220" s="73"/>
      <c r="O220" s="58" t="s">
        <v>12</v>
      </c>
      <c r="P220" s="58" t="s">
        <v>12</v>
      </c>
      <c r="Q220" s="318"/>
      <c r="U220" s="345"/>
      <c r="V220" s="345"/>
      <c r="W220" s="345"/>
      <c r="X220" s="345"/>
    </row>
    <row r="221" spans="1:24" ht="18.75">
      <c r="A221"/>
      <c r="B221" s="12"/>
      <c r="C221" s="92"/>
      <c r="D221" s="406"/>
      <c r="E221" s="437"/>
      <c r="F221" s="438"/>
      <c r="G221" s="413"/>
      <c r="H221" s="320" t="s">
        <v>56</v>
      </c>
      <c r="I221" s="320" t="s">
        <v>333</v>
      </c>
      <c r="J221" s="401"/>
      <c r="K221" s="272">
        <v>10</v>
      </c>
      <c r="L221" s="452"/>
      <c r="M221" s="405"/>
      <c r="N221" s="73"/>
      <c r="Q221" s="318"/>
      <c r="U221" s="345"/>
      <c r="V221" s="345"/>
      <c r="W221" s="345"/>
      <c r="X221" s="345"/>
    </row>
    <row r="222" spans="1:24" ht="18.75">
      <c r="A222"/>
      <c r="B222" s="12"/>
      <c r="C222" s="92"/>
      <c r="D222" s="395"/>
      <c r="E222" s="398"/>
      <c r="F222" s="399"/>
      <c r="G222" s="387"/>
      <c r="H222" s="320" t="s">
        <v>56</v>
      </c>
      <c r="I222" s="320" t="s">
        <v>281</v>
      </c>
      <c r="J222" s="320" t="s">
        <v>225</v>
      </c>
      <c r="K222" s="272">
        <v>26</v>
      </c>
      <c r="L222" s="403"/>
      <c r="M222" s="93" t="e">
        <f>VLOOKUP(P222,'1'!$B$3:$C$71,2)</f>
        <v>#N/A</v>
      </c>
      <c r="N222" s="73"/>
      <c r="O222" s="58">
        <v>54</v>
      </c>
      <c r="P222" s="58" t="s">
        <v>12</v>
      </c>
      <c r="Q222" s="318"/>
      <c r="U222" s="345"/>
      <c r="V222" s="345"/>
      <c r="W222" s="345"/>
      <c r="X222" s="345"/>
    </row>
    <row r="223" spans="1:24" ht="18.75">
      <c r="A223"/>
      <c r="B223" s="12"/>
      <c r="C223" s="92"/>
      <c r="D223" s="347">
        <v>4</v>
      </c>
      <c r="E223" s="550" t="s">
        <v>160</v>
      </c>
      <c r="F223" s="551"/>
      <c r="G223" s="328" t="s">
        <v>77</v>
      </c>
      <c r="H223" s="320" t="s">
        <v>56</v>
      </c>
      <c r="I223" s="320" t="s">
        <v>334</v>
      </c>
      <c r="J223" s="320" t="s">
        <v>223</v>
      </c>
      <c r="K223" s="272">
        <v>7</v>
      </c>
      <c r="L223" s="207" t="str">
        <f>VLOOKUP(O223,'1'!$B$3:$C$71,2)</f>
        <v>Rofik Almuqontirin, S.Pd</v>
      </c>
      <c r="M223" s="93" t="e">
        <f>VLOOKUP(P223,'1'!$B$3:$C$71,2)</f>
        <v>#N/A</v>
      </c>
      <c r="N223" s="73"/>
      <c r="O223" s="58">
        <v>39</v>
      </c>
      <c r="P223" s="58" t="s">
        <v>12</v>
      </c>
      <c r="Q223" s="318"/>
      <c r="U223" s="345"/>
      <c r="V223" s="345"/>
      <c r="W223" s="345"/>
      <c r="X223" s="345"/>
    </row>
    <row r="224" spans="1:24" ht="21" customHeight="1">
      <c r="A224"/>
      <c r="B224" s="193"/>
      <c r="C224" s="162"/>
      <c r="D224" s="349">
        <v>4</v>
      </c>
      <c r="E224" s="552" t="s">
        <v>437</v>
      </c>
      <c r="F224" s="553"/>
      <c r="G224" s="328" t="s">
        <v>232</v>
      </c>
      <c r="H224" s="320" t="s">
        <v>18</v>
      </c>
      <c r="I224" s="320" t="s">
        <v>378</v>
      </c>
      <c r="J224" s="163" t="s">
        <v>91</v>
      </c>
      <c r="K224" s="320" t="s">
        <v>379</v>
      </c>
      <c r="L224" s="207" t="str">
        <f>VLOOKUP(O224,'1'!$B$3:$C$71,2)</f>
        <v>Sapto Nugroho, S.T</v>
      </c>
      <c r="M224" s="93" t="e">
        <f>VLOOKUP(P224,'1'!$B$3:$C$71,2)</f>
        <v>#N/A</v>
      </c>
      <c r="N224" s="73"/>
      <c r="O224" s="58">
        <v>41</v>
      </c>
      <c r="P224" s="58" t="s">
        <v>12</v>
      </c>
      <c r="Q224" s="318"/>
      <c r="U224" s="345"/>
      <c r="V224" s="345"/>
      <c r="W224" s="345"/>
      <c r="X224" s="345"/>
    </row>
    <row r="225" spans="1:24" ht="15.75">
      <c r="A225"/>
      <c r="B225" s="12"/>
      <c r="C225" s="88"/>
      <c r="D225" s="266"/>
      <c r="E225" s="267"/>
      <c r="F225" s="267"/>
      <c r="G225" s="268"/>
      <c r="H225" s="263"/>
      <c r="I225" s="263"/>
      <c r="J225" s="263"/>
      <c r="K225" s="263"/>
      <c r="L225" s="269"/>
      <c r="M225" s="265"/>
      <c r="N225" s="73"/>
      <c r="Q225" s="318"/>
      <c r="U225" s="345"/>
      <c r="V225" s="345"/>
      <c r="W225" s="345"/>
      <c r="X225" s="345"/>
    </row>
    <row r="226" spans="1:24" ht="20.25">
      <c r="A226"/>
      <c r="B226" s="54"/>
      <c r="C226" s="87" t="s">
        <v>46</v>
      </c>
      <c r="D226" s="441" t="s">
        <v>39</v>
      </c>
      <c r="E226" s="442"/>
      <c r="F226" s="442"/>
      <c r="G226" s="442"/>
      <c r="H226" s="442"/>
      <c r="I226" s="442"/>
      <c r="J226" s="442"/>
      <c r="K226" s="442"/>
      <c r="L226" s="442"/>
      <c r="M226" s="442"/>
      <c r="O226" s="58" t="s">
        <v>12</v>
      </c>
      <c r="P226" s="58" t="s">
        <v>12</v>
      </c>
      <c r="Q226" s="318"/>
      <c r="U226" s="345"/>
      <c r="V226" s="345"/>
      <c r="W226" s="345"/>
      <c r="X226" s="345"/>
    </row>
    <row r="227" spans="1:24" ht="18.75">
      <c r="A227"/>
      <c r="B227" s="54"/>
      <c r="C227" s="92" t="s">
        <v>144</v>
      </c>
      <c r="D227" s="346">
        <v>4</v>
      </c>
      <c r="E227" s="396" t="s">
        <v>160</v>
      </c>
      <c r="F227" s="397"/>
      <c r="G227" s="320" t="s">
        <v>83</v>
      </c>
      <c r="H227" s="320" t="s">
        <v>56</v>
      </c>
      <c r="I227" s="320" t="s">
        <v>372</v>
      </c>
      <c r="J227" s="320" t="s">
        <v>224</v>
      </c>
      <c r="K227" s="272" t="s">
        <v>373</v>
      </c>
      <c r="L227" s="207" t="str">
        <f>VLOOKUP(O227,'1'!$B$3:$C$71,2)</f>
        <v>Rofik Almuqontirin, S.Pd</v>
      </c>
      <c r="M227" s="93" t="e">
        <f>VLOOKUP(P227,'1'!$B$3:$C$71,2)</f>
        <v>#N/A</v>
      </c>
      <c r="N227" s="73"/>
      <c r="O227" s="58">
        <v>39</v>
      </c>
      <c r="P227" s="58" t="s">
        <v>12</v>
      </c>
      <c r="Q227" s="318"/>
      <c r="U227" s="345"/>
      <c r="V227" s="345"/>
      <c r="W227" s="345"/>
      <c r="X227" s="345"/>
    </row>
    <row r="228" spans="1:24" ht="15" customHeight="1">
      <c r="A228"/>
      <c r="B228" s="4"/>
      <c r="C228" s="92" t="s">
        <v>264</v>
      </c>
      <c r="D228" s="394">
        <v>4</v>
      </c>
      <c r="E228" s="396" t="s">
        <v>138</v>
      </c>
      <c r="F228" s="397"/>
      <c r="G228" s="400" t="s">
        <v>83</v>
      </c>
      <c r="H228" s="320" t="s">
        <v>25</v>
      </c>
      <c r="I228" s="320" t="s">
        <v>536</v>
      </c>
      <c r="J228" s="400" t="s">
        <v>230</v>
      </c>
      <c r="K228" s="272" t="s">
        <v>537</v>
      </c>
      <c r="L228" s="402" t="str">
        <f>VLOOKUP(O228,'1'!$B$3:$C$71,2)</f>
        <v>Elistya Rimawati, S.Si, M.Si</v>
      </c>
      <c r="M228" s="404" t="e">
        <f>VLOOKUP(P228,'1'!$B$3:$C$71,2)</f>
        <v>#N/A</v>
      </c>
      <c r="N228" s="73"/>
      <c r="O228" s="58">
        <v>23</v>
      </c>
      <c r="P228" s="58" t="s">
        <v>12</v>
      </c>
      <c r="Q228" s="318"/>
      <c r="U228" s="345"/>
      <c r="V228" s="345"/>
      <c r="W228" s="345"/>
      <c r="X228" s="345"/>
    </row>
    <row r="229" spans="1:24" ht="15" customHeight="1">
      <c r="A229"/>
      <c r="B229" s="4"/>
      <c r="C229" s="162"/>
      <c r="D229" s="395"/>
      <c r="E229" s="398"/>
      <c r="F229" s="399"/>
      <c r="G229" s="401"/>
      <c r="H229" s="320" t="s">
        <v>58</v>
      </c>
      <c r="I229" s="320" t="s">
        <v>538</v>
      </c>
      <c r="J229" s="401"/>
      <c r="K229" s="272" t="s">
        <v>539</v>
      </c>
      <c r="L229" s="403"/>
      <c r="M229" s="405"/>
      <c r="N229" s="73"/>
      <c r="Q229" s="318"/>
      <c r="U229" s="345"/>
      <c r="V229" s="345"/>
      <c r="W229" s="345"/>
      <c r="X229" s="345"/>
    </row>
    <row r="230" spans="1:24" ht="15" customHeight="1">
      <c r="A230"/>
      <c r="B230" s="4"/>
      <c r="C230" s="90"/>
      <c r="D230" s="394">
        <v>2</v>
      </c>
      <c r="E230" s="556" t="s">
        <v>176</v>
      </c>
      <c r="F230" s="384" t="s">
        <v>205</v>
      </c>
      <c r="G230" s="400" t="s">
        <v>83</v>
      </c>
      <c r="H230" s="320" t="s">
        <v>18</v>
      </c>
      <c r="I230" s="320" t="s">
        <v>387</v>
      </c>
      <c r="J230" s="388" t="s">
        <v>93</v>
      </c>
      <c r="K230" s="272" t="s">
        <v>220</v>
      </c>
      <c r="L230" s="402" t="str">
        <f>VLOOKUP(O230,'1'!$B$3:$C$71,2)</f>
        <v>Paulus Harsadi, S.Kom, M.Kom</v>
      </c>
      <c r="M230" s="404" t="e">
        <f>VLOOKUP(P230,'1'!$B$3:$C$71,2)</f>
        <v>#N/A</v>
      </c>
      <c r="N230" s="73"/>
      <c r="O230" s="58">
        <v>36</v>
      </c>
      <c r="P230" s="58" t="s">
        <v>12</v>
      </c>
      <c r="Q230" s="318"/>
      <c r="U230" s="345"/>
      <c r="V230" s="345"/>
      <c r="W230" s="345"/>
      <c r="X230" s="345"/>
    </row>
    <row r="231" spans="1:24" ht="15" customHeight="1">
      <c r="A231"/>
      <c r="B231" s="4"/>
      <c r="C231" s="87"/>
      <c r="D231" s="395"/>
      <c r="E231" s="557"/>
      <c r="F231" s="385"/>
      <c r="G231" s="401"/>
      <c r="H231" s="320" t="s">
        <v>20</v>
      </c>
      <c r="I231" s="320" t="s">
        <v>292</v>
      </c>
      <c r="J231" s="389"/>
      <c r="K231" s="272">
        <v>6</v>
      </c>
      <c r="L231" s="403"/>
      <c r="M231" s="405"/>
      <c r="N231" s="73"/>
      <c r="O231" s="58">
        <v>36</v>
      </c>
      <c r="P231" s="58" t="s">
        <v>12</v>
      </c>
      <c r="Q231" s="318"/>
      <c r="U231" s="345"/>
      <c r="V231" s="345"/>
      <c r="W231" s="345"/>
      <c r="X231" s="345"/>
    </row>
    <row r="232" spans="1:24" ht="15" customHeight="1">
      <c r="A232"/>
      <c r="B232" s="4"/>
      <c r="C232" s="539" t="s">
        <v>450</v>
      </c>
      <c r="D232" s="394">
        <v>2</v>
      </c>
      <c r="E232" s="525" t="s">
        <v>511</v>
      </c>
      <c r="F232" s="384" t="s">
        <v>205</v>
      </c>
      <c r="G232" s="400" t="s">
        <v>229</v>
      </c>
      <c r="H232" s="400" t="s">
        <v>55</v>
      </c>
      <c r="I232" s="400" t="s">
        <v>510</v>
      </c>
      <c r="J232" s="388" t="s">
        <v>94</v>
      </c>
      <c r="K232" s="554" t="s">
        <v>509</v>
      </c>
      <c r="L232" s="402" t="str">
        <f>VLOOKUP(O232,'1'!$B$3:$C$71,2)</f>
        <v>Bayu Dwi Raharja, S.Kom, M.Kom</v>
      </c>
      <c r="M232" s="404" t="e">
        <f>VLOOKUP(P232,'1'!$B$3:$C$71,2)</f>
        <v>#N/A</v>
      </c>
      <c r="N232" s="73"/>
      <c r="O232" s="58">
        <v>11</v>
      </c>
      <c r="P232" s="58" t="s">
        <v>12</v>
      </c>
      <c r="Q232" s="318"/>
      <c r="U232" s="345"/>
      <c r="V232" s="345"/>
      <c r="W232" s="345"/>
      <c r="X232" s="345"/>
    </row>
    <row r="233" spans="1:24" ht="15" customHeight="1">
      <c r="A233"/>
      <c r="B233" s="4"/>
      <c r="C233" s="539"/>
      <c r="D233" s="395"/>
      <c r="E233" s="526"/>
      <c r="F233" s="385"/>
      <c r="G233" s="401"/>
      <c r="H233" s="401"/>
      <c r="I233" s="401"/>
      <c r="J233" s="389"/>
      <c r="K233" s="555"/>
      <c r="L233" s="403"/>
      <c r="M233" s="405"/>
      <c r="N233" s="73"/>
      <c r="Q233" s="318"/>
      <c r="U233" s="345"/>
      <c r="V233" s="345"/>
      <c r="W233" s="345"/>
      <c r="X233" s="345"/>
    </row>
    <row r="234" spans="1:24" ht="15" customHeight="1">
      <c r="A234"/>
      <c r="B234" s="5"/>
      <c r="C234" s="92"/>
      <c r="D234" s="349">
        <v>4</v>
      </c>
      <c r="E234" s="439" t="s">
        <v>437</v>
      </c>
      <c r="F234" s="440"/>
      <c r="G234" s="326" t="s">
        <v>79</v>
      </c>
      <c r="H234" s="320" t="s">
        <v>18</v>
      </c>
      <c r="I234" s="320" t="s">
        <v>383</v>
      </c>
      <c r="J234" s="163" t="s">
        <v>91</v>
      </c>
      <c r="K234" s="272" t="s">
        <v>213</v>
      </c>
      <c r="L234" s="207" t="str">
        <f>VLOOKUP(O234,'1'!$B$3:$C$71,2)</f>
        <v>Sapto Nugroho, S.T</v>
      </c>
      <c r="M234" s="93" t="e">
        <f>VLOOKUP(P234,'1'!$B$3:$C$71,2)</f>
        <v>#N/A</v>
      </c>
      <c r="N234" s="73"/>
      <c r="O234" s="58">
        <v>41</v>
      </c>
      <c r="P234" s="58" t="s">
        <v>12</v>
      </c>
      <c r="Q234" s="318"/>
      <c r="U234"/>
      <c r="W234"/>
    </row>
    <row r="235" spans="1:24" ht="18.75" customHeight="1">
      <c r="A235"/>
      <c r="B235" s="12"/>
      <c r="C235" s="91"/>
      <c r="D235" s="346">
        <v>6</v>
      </c>
      <c r="E235" s="521" t="s">
        <v>398</v>
      </c>
      <c r="F235" s="522"/>
      <c r="G235" s="326" t="s">
        <v>79</v>
      </c>
      <c r="H235" s="320" t="s">
        <v>58</v>
      </c>
      <c r="I235" s="320" t="s">
        <v>566</v>
      </c>
      <c r="J235" s="320" t="s">
        <v>223</v>
      </c>
      <c r="K235" s="272" t="s">
        <v>567</v>
      </c>
      <c r="L235" s="207" t="str">
        <f>VLOOKUP(O235,'1'!$B$3:$C$71,2)</f>
        <v>Yustina Retno, S.T, M.Cs</v>
      </c>
      <c r="M235" s="93" t="e">
        <f>VLOOKUP(P235,'1'!$B$3:$C$71,2)</f>
        <v>#N/A</v>
      </c>
      <c r="N235" s="73"/>
      <c r="O235" s="58">
        <v>57</v>
      </c>
      <c r="P235" s="58" t="s">
        <v>12</v>
      </c>
      <c r="Q235" s="318"/>
      <c r="U235" s="345"/>
      <c r="V235" s="345"/>
      <c r="W235" s="345"/>
      <c r="X235" s="345"/>
    </row>
    <row r="236" spans="1:24" ht="17.25" customHeight="1">
      <c r="A236"/>
      <c r="B236" s="4"/>
      <c r="C236" s="275"/>
      <c r="D236" s="349">
        <v>4</v>
      </c>
      <c r="E236" s="550" t="s">
        <v>153</v>
      </c>
      <c r="F236" s="551"/>
      <c r="G236" s="320" t="s">
        <v>78</v>
      </c>
      <c r="H236" s="320" t="s">
        <v>216</v>
      </c>
      <c r="I236" s="320" t="s">
        <v>483</v>
      </c>
      <c r="J236" s="320" t="s">
        <v>230</v>
      </c>
      <c r="K236" s="272" t="s">
        <v>482</v>
      </c>
      <c r="L236" s="207" t="str">
        <f>VLOOKUP(O236,'1'!$B$3:$C$71,2)</f>
        <v>Drs. Agus Razikin, M.Si</v>
      </c>
      <c r="M236" s="93" t="e">
        <f>VLOOKUP(P236,'1'!$B$3:$C$71,2)</f>
        <v>#N/A</v>
      </c>
      <c r="N236" s="73"/>
      <c r="O236" s="58">
        <v>19</v>
      </c>
      <c r="P236" s="58" t="s">
        <v>12</v>
      </c>
      <c r="Q236" s="318"/>
      <c r="U236"/>
      <c r="W236"/>
    </row>
    <row r="237" spans="1:24" ht="18" customHeight="1">
      <c r="A237"/>
      <c r="B237" s="54"/>
      <c r="C237" s="92"/>
      <c r="D237" s="349">
        <v>6</v>
      </c>
      <c r="E237" s="550" t="s">
        <v>394</v>
      </c>
      <c r="F237" s="551"/>
      <c r="G237" s="320" t="s">
        <v>443</v>
      </c>
      <c r="H237" s="320" t="s">
        <v>56</v>
      </c>
      <c r="I237" s="320" t="s">
        <v>375</v>
      </c>
      <c r="J237" s="320" t="s">
        <v>224</v>
      </c>
      <c r="K237" s="272">
        <v>39</v>
      </c>
      <c r="L237" s="207" t="str">
        <f>VLOOKUP(O237,'1'!$B$3:$C$71,2)</f>
        <v>Didik Nugroho, S. Kom, M.Kom</v>
      </c>
      <c r="M237" s="93" t="e">
        <f>VLOOKUP(P237,'1'!$B$3:$C$71,2)</f>
        <v>#N/A</v>
      </c>
      <c r="N237" s="73"/>
      <c r="O237" s="58">
        <v>20</v>
      </c>
      <c r="P237" s="58" t="s">
        <v>12</v>
      </c>
      <c r="U237" s="345"/>
      <c r="V237" s="345"/>
      <c r="W237" s="345"/>
      <c r="X237" s="345"/>
    </row>
    <row r="238" spans="1:24" ht="15.75" thickBot="1">
      <c r="B238" s="4"/>
      <c r="C238" s="1"/>
      <c r="D238" s="164"/>
      <c r="E238" s="165"/>
      <c r="F238" s="166"/>
      <c r="G238" s="167"/>
      <c r="H238" s="168"/>
      <c r="I238" s="167"/>
      <c r="J238" s="167"/>
      <c r="K238" s="172"/>
      <c r="L238" s="173"/>
      <c r="M238" s="174"/>
      <c r="N238" s="122"/>
      <c r="Q238" s="318"/>
      <c r="U238" s="345"/>
      <c r="V238" s="345"/>
      <c r="W238" s="345"/>
      <c r="X238" s="345"/>
    </row>
    <row r="239" spans="1:24" ht="15" thickTop="1">
      <c r="B239" s="175"/>
      <c r="C239" s="176"/>
      <c r="D239" s="177"/>
      <c r="E239" s="558"/>
      <c r="F239" s="558"/>
      <c r="G239" s="558"/>
      <c r="H239" s="178"/>
      <c r="I239" s="178"/>
      <c r="J239" s="179"/>
      <c r="K239" s="180"/>
      <c r="L239" s="176"/>
      <c r="M239" s="181"/>
      <c r="N239" s="70"/>
      <c r="Q239" s="318"/>
      <c r="U239" s="345"/>
      <c r="V239" s="345"/>
      <c r="W239" s="345"/>
      <c r="X239" s="345"/>
    </row>
    <row r="240" spans="1:24" ht="23.25">
      <c r="B240" s="50" t="s">
        <v>611</v>
      </c>
      <c r="C240" s="204"/>
      <c r="D240" s="205"/>
      <c r="E240" s="170"/>
      <c r="F240" s="170"/>
      <c r="G240" s="170"/>
      <c r="H240" s="170"/>
      <c r="I240" s="170"/>
      <c r="J240" s="171"/>
      <c r="K240" s="70"/>
      <c r="L240" s="318"/>
      <c r="M240" s="182"/>
      <c r="N240" s="70"/>
      <c r="Q240" s="318"/>
      <c r="U240" s="345"/>
      <c r="V240" s="345"/>
      <c r="W240" s="345"/>
      <c r="X240" s="345"/>
    </row>
    <row r="241" spans="1:24" ht="23.25">
      <c r="B241" s="169"/>
      <c r="C241" s="204"/>
      <c r="D241" s="205"/>
      <c r="E241" s="170"/>
      <c r="F241" s="170"/>
      <c r="G241" s="170"/>
      <c r="H241" s="170"/>
      <c r="I241" s="170"/>
      <c r="J241" s="170"/>
      <c r="K241" s="170"/>
      <c r="L241" s="318"/>
      <c r="M241" s="182"/>
      <c r="N241" s="70"/>
      <c r="Q241" s="318"/>
      <c r="U241" s="345"/>
      <c r="V241" s="345"/>
      <c r="W241" s="345"/>
      <c r="X241" s="345"/>
    </row>
    <row r="242" spans="1:24" ht="23.25">
      <c r="B242" s="169"/>
      <c r="C242" s="204"/>
      <c r="D242" s="205"/>
      <c r="E242" s="170"/>
      <c r="F242" s="170"/>
      <c r="G242" s="170"/>
      <c r="L242" s="170"/>
      <c r="M242" s="182"/>
      <c r="N242" s="70"/>
      <c r="Q242" s="318"/>
      <c r="U242" s="345"/>
      <c r="V242" s="345"/>
      <c r="W242" s="345"/>
      <c r="X242" s="345"/>
    </row>
    <row r="243" spans="1:24" ht="18.75" thickBot="1">
      <c r="B243" s="169"/>
      <c r="C243" s="160" t="s">
        <v>50</v>
      </c>
      <c r="D243" s="161"/>
      <c r="E243" s="170"/>
      <c r="F243" s="170"/>
      <c r="G243" s="170"/>
      <c r="H243" s="13"/>
      <c r="I243" s="13"/>
      <c r="J243" s="171"/>
      <c r="K243" s="70"/>
      <c r="M243" s="69"/>
      <c r="N243" s="70"/>
      <c r="Q243" s="318"/>
      <c r="U243" s="345"/>
      <c r="V243" s="345"/>
      <c r="W243" s="345"/>
      <c r="X243" s="345"/>
    </row>
    <row r="244" spans="1:24" ht="14.25">
      <c r="B244" s="43" t="s">
        <v>2</v>
      </c>
      <c r="C244" s="338" t="s">
        <v>3</v>
      </c>
      <c r="D244" s="419" t="s">
        <v>4</v>
      </c>
      <c r="E244" s="421" t="s">
        <v>13</v>
      </c>
      <c r="F244" s="422"/>
      <c r="G244" s="425" t="s">
        <v>14</v>
      </c>
      <c r="H244" s="427" t="s">
        <v>61</v>
      </c>
      <c r="I244" s="425" t="s">
        <v>22</v>
      </c>
      <c r="J244" s="427" t="s">
        <v>5</v>
      </c>
      <c r="K244" s="41" t="s">
        <v>6</v>
      </c>
      <c r="L244" s="390" t="s">
        <v>598</v>
      </c>
      <c r="M244" s="392" t="s">
        <v>29</v>
      </c>
      <c r="O244" s="58" t="s">
        <v>32</v>
      </c>
      <c r="P244" s="58" t="s">
        <v>33</v>
      </c>
      <c r="Q244" s="318"/>
      <c r="U244" s="345"/>
      <c r="V244" s="345"/>
      <c r="W244" s="345"/>
      <c r="X244" s="345"/>
    </row>
    <row r="245" spans="1:24" ht="15" thickBot="1">
      <c r="B245" s="44" t="s">
        <v>7</v>
      </c>
      <c r="C245" s="339" t="s">
        <v>8</v>
      </c>
      <c r="D245" s="420"/>
      <c r="E245" s="423"/>
      <c r="F245" s="424"/>
      <c r="G245" s="426"/>
      <c r="H245" s="428"/>
      <c r="I245" s="426"/>
      <c r="J245" s="428"/>
      <c r="K245" s="45" t="s">
        <v>9</v>
      </c>
      <c r="L245" s="391"/>
      <c r="M245" s="393"/>
      <c r="Q245" s="318"/>
      <c r="U245" s="345"/>
      <c r="V245" s="345"/>
      <c r="W245" s="345"/>
      <c r="X245" s="345"/>
    </row>
    <row r="246" spans="1:24" ht="15.75" thickTop="1">
      <c r="B246" s="123"/>
      <c r="C246" s="124"/>
      <c r="D246" s="125"/>
      <c r="E246" s="126"/>
      <c r="F246" s="229"/>
      <c r="G246" s="230"/>
      <c r="H246" s="129"/>
      <c r="I246" s="128"/>
      <c r="J246" s="128"/>
      <c r="K246" s="126"/>
      <c r="L246" s="130"/>
      <c r="M246" s="97"/>
      <c r="N246" s="131"/>
      <c r="Q246" s="318"/>
      <c r="U246" s="345"/>
      <c r="V246" s="345"/>
      <c r="W246" s="345"/>
      <c r="X246" s="345"/>
    </row>
    <row r="247" spans="1:24" ht="18.75">
      <c r="B247" s="12" t="s">
        <v>19</v>
      </c>
      <c r="C247" s="87" t="s">
        <v>47</v>
      </c>
      <c r="D247" s="394">
        <v>4</v>
      </c>
      <c r="E247" s="396" t="s">
        <v>149</v>
      </c>
      <c r="F247" s="397"/>
      <c r="G247" s="386" t="s">
        <v>80</v>
      </c>
      <c r="H247" s="320" t="s">
        <v>55</v>
      </c>
      <c r="I247" s="320" t="s">
        <v>324</v>
      </c>
      <c r="J247" s="320" t="s">
        <v>224</v>
      </c>
      <c r="K247" s="320" t="s">
        <v>337</v>
      </c>
      <c r="L247" s="402" t="str">
        <f>VLOOKUP(O247,'1'!$B$3:$C$71,2)</f>
        <v>Hasman Budiadi, S.E, M.M</v>
      </c>
      <c r="M247" s="93" t="e">
        <f>VLOOKUP(P247,'1'!$B$3:$C$71,2)</f>
        <v>#N/A</v>
      </c>
      <c r="N247" s="73"/>
      <c r="O247" s="58">
        <v>25</v>
      </c>
      <c r="P247" s="58" t="s">
        <v>12</v>
      </c>
      <c r="Q247" s="318"/>
      <c r="U247" s="345"/>
      <c r="V247" s="345"/>
      <c r="W247" s="345"/>
      <c r="X247" s="345"/>
    </row>
    <row r="248" spans="1:24" ht="18.75">
      <c r="B248" s="12"/>
      <c r="C248" s="92" t="s">
        <v>114</v>
      </c>
      <c r="D248" s="406"/>
      <c r="E248" s="437"/>
      <c r="F248" s="438"/>
      <c r="G248" s="413"/>
      <c r="H248" s="320" t="s">
        <v>55</v>
      </c>
      <c r="I248" s="320" t="s">
        <v>325</v>
      </c>
      <c r="J248" s="320" t="s">
        <v>223</v>
      </c>
      <c r="K248" s="272" t="s">
        <v>301</v>
      </c>
      <c r="L248" s="452"/>
      <c r="M248" s="93" t="e">
        <f>VLOOKUP(P248,'1'!$B$3:$C$71,2)</f>
        <v>#N/A</v>
      </c>
      <c r="N248" s="73"/>
      <c r="O248" s="58">
        <v>42</v>
      </c>
      <c r="P248" s="58" t="s">
        <v>12</v>
      </c>
      <c r="Q248" s="318"/>
      <c r="U248" s="345"/>
      <c r="V248" s="345"/>
      <c r="W248" s="345"/>
      <c r="X248" s="345"/>
    </row>
    <row r="249" spans="1:24" ht="18.75">
      <c r="A249"/>
      <c r="B249" s="12"/>
      <c r="C249" s="92" t="s">
        <v>264</v>
      </c>
      <c r="D249" s="406"/>
      <c r="E249" s="398"/>
      <c r="F249" s="399"/>
      <c r="G249" s="413"/>
      <c r="H249" s="320" t="s">
        <v>55</v>
      </c>
      <c r="I249" s="320" t="s">
        <v>298</v>
      </c>
      <c r="J249" s="320" t="s">
        <v>225</v>
      </c>
      <c r="K249" s="272">
        <v>16</v>
      </c>
      <c r="L249" s="403"/>
      <c r="M249" s="93" t="e">
        <f>VLOOKUP(P249,'1'!$B$3:$C$71,2)</f>
        <v>#N/A</v>
      </c>
      <c r="N249" s="73"/>
      <c r="O249" s="58">
        <v>44</v>
      </c>
      <c r="P249" s="58" t="s">
        <v>12</v>
      </c>
      <c r="Q249" s="318"/>
      <c r="U249" s="345"/>
      <c r="V249" s="345"/>
      <c r="W249" s="345"/>
      <c r="X249" s="345"/>
    </row>
    <row r="250" spans="1:24" ht="25.5" customHeight="1">
      <c r="B250" s="12"/>
      <c r="C250" s="92"/>
      <c r="D250" s="509">
        <v>2</v>
      </c>
      <c r="E250" s="518" t="s">
        <v>169</v>
      </c>
      <c r="F250" s="384" t="s">
        <v>205</v>
      </c>
      <c r="G250" s="400" t="s">
        <v>81</v>
      </c>
      <c r="H250" s="320" t="s">
        <v>18</v>
      </c>
      <c r="I250" s="320" t="s">
        <v>376</v>
      </c>
      <c r="J250" s="388" t="s">
        <v>102</v>
      </c>
      <c r="K250" s="272" t="s">
        <v>346</v>
      </c>
      <c r="L250" s="402" t="str">
        <f>VLOOKUP(O250,'1'!$B$3:$C$71,2)</f>
        <v>Paulus Harsadi, S.Kom, M.Kom</v>
      </c>
      <c r="M250" s="404" t="e">
        <f>VLOOKUP(P250,'1'!$B$3:$C$71,2)</f>
        <v>#N/A</v>
      </c>
      <c r="N250" s="73"/>
      <c r="O250" s="58">
        <v>36</v>
      </c>
      <c r="P250" s="58" t="s">
        <v>12</v>
      </c>
      <c r="Q250" s="318"/>
      <c r="U250" s="345"/>
      <c r="V250" s="345"/>
      <c r="W250" s="345"/>
      <c r="X250" s="345"/>
    </row>
    <row r="251" spans="1:24" ht="25.5" customHeight="1">
      <c r="B251" s="12"/>
      <c r="C251" s="88"/>
      <c r="D251" s="509"/>
      <c r="E251" s="559"/>
      <c r="F251" s="385"/>
      <c r="G251" s="401"/>
      <c r="H251" s="320" t="s">
        <v>20</v>
      </c>
      <c r="I251" s="320" t="s">
        <v>291</v>
      </c>
      <c r="J251" s="389"/>
      <c r="K251" s="272">
        <v>9</v>
      </c>
      <c r="L251" s="403"/>
      <c r="M251" s="405"/>
      <c r="N251" s="73"/>
      <c r="O251" s="58" t="s">
        <v>12</v>
      </c>
      <c r="P251" s="58" t="s">
        <v>12</v>
      </c>
      <c r="Q251" s="318"/>
      <c r="U251" s="345"/>
      <c r="V251" s="345"/>
      <c r="W251" s="345"/>
      <c r="X251" s="345"/>
    </row>
    <row r="252" spans="1:24" ht="15" customHeight="1">
      <c r="A252"/>
      <c r="B252" s="52"/>
      <c r="C252" s="90"/>
      <c r="D252" s="394">
        <v>4</v>
      </c>
      <c r="E252" s="499" t="s">
        <v>563</v>
      </c>
      <c r="F252" s="324" t="s">
        <v>205</v>
      </c>
      <c r="G252" s="320" t="s">
        <v>81</v>
      </c>
      <c r="H252" s="320" t="s">
        <v>56</v>
      </c>
      <c r="I252" s="272" t="s">
        <v>523</v>
      </c>
      <c r="J252" s="163" t="s">
        <v>123</v>
      </c>
      <c r="K252" s="320" t="s">
        <v>476</v>
      </c>
      <c r="L252" s="402" t="str">
        <f>VLOOKUP(O252,'1'!$B$3:$C$71,2)</f>
        <v>Ahmad Faisal Sani, S.Kom</v>
      </c>
      <c r="M252" s="93" t="e">
        <f>VLOOKUP(P252,'1'!$B$3:$C$71,2)</f>
        <v>#N/A</v>
      </c>
      <c r="N252" s="73"/>
      <c r="O252" s="58">
        <v>6</v>
      </c>
      <c r="P252" s="58" t="s">
        <v>12</v>
      </c>
      <c r="U252" s="345"/>
      <c r="V252" s="345"/>
      <c r="W252" s="345"/>
      <c r="X252" s="345"/>
    </row>
    <row r="253" spans="1:24" ht="19.5" customHeight="1">
      <c r="A253"/>
      <c r="B253" s="52"/>
      <c r="C253" s="90"/>
      <c r="D253" s="406"/>
      <c r="E253" s="499"/>
      <c r="F253" s="323" t="s">
        <v>206</v>
      </c>
      <c r="G253" s="320" t="s">
        <v>82</v>
      </c>
      <c r="H253" s="320" t="s">
        <v>56</v>
      </c>
      <c r="I253" s="272" t="s">
        <v>348</v>
      </c>
      <c r="J253" s="163" t="s">
        <v>123</v>
      </c>
      <c r="K253" s="272" t="s">
        <v>329</v>
      </c>
      <c r="L253" s="403"/>
      <c r="M253" s="93" t="e">
        <f>VLOOKUP(P253,'1'!$B$3:$C$71,2)</f>
        <v>#N/A</v>
      </c>
      <c r="N253" s="73"/>
      <c r="O253" s="58">
        <v>6</v>
      </c>
      <c r="P253" s="58" t="s">
        <v>12</v>
      </c>
      <c r="U253" s="345"/>
      <c r="V253" s="345"/>
      <c r="W253" s="345"/>
      <c r="X253" s="345"/>
    </row>
    <row r="254" spans="1:24" ht="18.75" customHeight="1">
      <c r="B254" s="12"/>
      <c r="C254" s="87"/>
      <c r="D254" s="349">
        <v>2</v>
      </c>
      <c r="E254" s="309" t="s">
        <v>176</v>
      </c>
      <c r="F254" s="285" t="s">
        <v>205</v>
      </c>
      <c r="G254" s="326" t="s">
        <v>82</v>
      </c>
      <c r="H254" s="320" t="s">
        <v>25</v>
      </c>
      <c r="I254" s="320" t="s">
        <v>338</v>
      </c>
      <c r="J254" s="163" t="s">
        <v>93</v>
      </c>
      <c r="K254" s="320" t="s">
        <v>307</v>
      </c>
      <c r="L254" s="207" t="str">
        <f>VLOOKUP(O254,'1'!$B$3:$C$71,2)</f>
        <v>Sri Siswanti, S.Kom, M.Kom</v>
      </c>
      <c r="M254" s="93" t="e">
        <f>VLOOKUP(P254,'1'!$B$3:$C$71,2)</f>
        <v>#N/A</v>
      </c>
      <c r="N254" s="73"/>
      <c r="O254" s="58">
        <v>50</v>
      </c>
      <c r="P254" s="58" t="s">
        <v>12</v>
      </c>
      <c r="Q254" s="318"/>
      <c r="T254" s="345"/>
      <c r="U254" s="345"/>
      <c r="V254" s="345"/>
      <c r="W254" s="345"/>
      <c r="X254" s="345"/>
    </row>
    <row r="255" spans="1:24" ht="18.75">
      <c r="B255" s="54"/>
      <c r="C255" s="90"/>
      <c r="D255" s="394">
        <v>6</v>
      </c>
      <c r="E255" s="396" t="s">
        <v>140</v>
      </c>
      <c r="F255" s="397"/>
      <c r="G255" s="386" t="s">
        <v>82</v>
      </c>
      <c r="H255" s="320" t="s">
        <v>55</v>
      </c>
      <c r="I255" s="320" t="s">
        <v>339</v>
      </c>
      <c r="J255" s="320" t="s">
        <v>224</v>
      </c>
      <c r="K255" s="320">
        <v>33</v>
      </c>
      <c r="L255" s="402" t="str">
        <f>VLOOKUP(O255,'1'!$B$3:$C$71,2)</f>
        <v>Sri Hariyati Fitriasih, S.Kom, M.Kom</v>
      </c>
      <c r="M255" s="93" t="e">
        <f>VLOOKUP(P255,'1'!$B$3:$C$71,2)</f>
        <v>#N/A</v>
      </c>
      <c r="N255" s="73"/>
      <c r="O255" s="58">
        <v>49</v>
      </c>
      <c r="P255" s="58" t="s">
        <v>12</v>
      </c>
      <c r="Q255" s="318"/>
      <c r="U255" s="345"/>
      <c r="V255" s="345"/>
      <c r="W255" s="345"/>
      <c r="X255" s="345"/>
    </row>
    <row r="256" spans="1:24" ht="18.75">
      <c r="B256" s="193"/>
      <c r="C256" s="90"/>
      <c r="D256" s="395"/>
      <c r="E256" s="398"/>
      <c r="F256" s="399"/>
      <c r="G256" s="387"/>
      <c r="H256" s="320" t="s">
        <v>55</v>
      </c>
      <c r="I256" s="320" t="s">
        <v>340</v>
      </c>
      <c r="J256" s="320" t="s">
        <v>223</v>
      </c>
      <c r="K256" s="320">
        <v>30</v>
      </c>
      <c r="L256" s="403"/>
      <c r="M256" s="93" t="e">
        <f>VLOOKUP(P256,'1'!$B$3:$C$71,2)</f>
        <v>#N/A</v>
      </c>
      <c r="N256" s="73"/>
      <c r="O256" s="58">
        <v>44</v>
      </c>
      <c r="P256" s="58" t="s">
        <v>12</v>
      </c>
      <c r="Q256" s="318"/>
      <c r="U256" s="345"/>
      <c r="V256" s="345"/>
      <c r="W256" s="345"/>
      <c r="X256" s="345"/>
    </row>
    <row r="257" spans="1:24" s="21" customFormat="1" ht="18.75">
      <c r="A257"/>
      <c r="B257" s="52"/>
      <c r="C257" s="90"/>
      <c r="D257" s="394">
        <v>2</v>
      </c>
      <c r="E257" s="525" t="s">
        <v>580</v>
      </c>
      <c r="F257" s="384" t="s">
        <v>205</v>
      </c>
      <c r="G257" s="400" t="s">
        <v>82</v>
      </c>
      <c r="H257" s="320" t="s">
        <v>56</v>
      </c>
      <c r="I257" s="320" t="s">
        <v>519</v>
      </c>
      <c r="J257" s="388" t="s">
        <v>94</v>
      </c>
      <c r="K257" s="272" t="s">
        <v>579</v>
      </c>
      <c r="L257" s="402" t="str">
        <f>VLOOKUP(O257,'1'!$B$3:$C$71,2)</f>
        <v>Bayu Dwi Raharja, S.Kom, M.Kom</v>
      </c>
      <c r="M257" s="404" t="e">
        <f>VLOOKUP(P257,'1'!$B$3:$C$71,2)</f>
        <v>#N/A</v>
      </c>
      <c r="N257" s="73"/>
      <c r="O257" s="58">
        <v>11</v>
      </c>
      <c r="P257" s="58" t="s">
        <v>12</v>
      </c>
      <c r="Q257" s="139"/>
      <c r="U257" s="345"/>
      <c r="V257" s="345"/>
      <c r="W257" s="345"/>
      <c r="X257" s="345"/>
    </row>
    <row r="258" spans="1:24" s="21" customFormat="1" ht="18.75">
      <c r="A258"/>
      <c r="B258" s="52"/>
      <c r="C258" s="90"/>
      <c r="D258" s="406"/>
      <c r="E258" s="540"/>
      <c r="F258" s="541"/>
      <c r="G258" s="497"/>
      <c r="H258" s="320" t="s">
        <v>56</v>
      </c>
      <c r="I258" s="320" t="s">
        <v>280</v>
      </c>
      <c r="J258" s="542"/>
      <c r="K258" s="272">
        <v>24</v>
      </c>
      <c r="L258" s="452"/>
      <c r="M258" s="549"/>
      <c r="N258" s="73"/>
      <c r="O258" s="58"/>
      <c r="P258" s="58"/>
      <c r="Q258" s="139"/>
      <c r="U258" s="345"/>
      <c r="V258" s="345"/>
      <c r="W258" s="345"/>
      <c r="X258" s="345"/>
    </row>
    <row r="259" spans="1:24" s="21" customFormat="1" ht="18.75">
      <c r="A259"/>
      <c r="B259" s="52"/>
      <c r="C259" s="90"/>
      <c r="D259" s="395"/>
      <c r="E259" s="540"/>
      <c r="F259" s="385"/>
      <c r="G259" s="401"/>
      <c r="H259" s="320" t="s">
        <v>56</v>
      </c>
      <c r="I259" s="320" t="s">
        <v>281</v>
      </c>
      <c r="J259" s="389"/>
      <c r="K259" s="272">
        <v>26</v>
      </c>
      <c r="L259" s="403"/>
      <c r="M259" s="405"/>
      <c r="N259" s="73"/>
      <c r="O259" s="58"/>
      <c r="P259" s="58"/>
      <c r="Q259" s="139"/>
      <c r="U259" s="345"/>
      <c r="V259" s="345"/>
      <c r="W259" s="345"/>
      <c r="X259" s="345"/>
    </row>
    <row r="260" spans="1:24" ht="18" customHeight="1">
      <c r="B260" s="52"/>
      <c r="C260" s="90"/>
      <c r="D260" s="347">
        <v>2</v>
      </c>
      <c r="E260" s="563" t="s">
        <v>185</v>
      </c>
      <c r="F260" s="564"/>
      <c r="G260" s="326" t="s">
        <v>77</v>
      </c>
      <c r="H260" s="320" t="s">
        <v>20</v>
      </c>
      <c r="I260" s="320" t="s">
        <v>291</v>
      </c>
      <c r="J260" s="163" t="s">
        <v>119</v>
      </c>
      <c r="K260" s="272">
        <v>9</v>
      </c>
      <c r="L260" s="207" t="str">
        <f>VLOOKUP(O260,'1'!$B$3:$C$71,2)</f>
        <v>Tri Irawati, S.E, M.Si</v>
      </c>
      <c r="M260" s="93" t="e">
        <f>VLOOKUP(P260,'1'!$B$3:$C$71,2)</f>
        <v>#N/A</v>
      </c>
      <c r="N260" s="73"/>
      <c r="O260" s="58">
        <v>53</v>
      </c>
      <c r="P260" s="58" t="s">
        <v>12</v>
      </c>
      <c r="U260" s="345"/>
      <c r="V260" s="345"/>
      <c r="W260" s="345"/>
      <c r="X260" s="345"/>
    </row>
    <row r="261" spans="1:24" ht="15.75">
      <c r="A261"/>
      <c r="B261" s="52"/>
      <c r="C261" s="194"/>
      <c r="D261" s="453" t="s">
        <v>400</v>
      </c>
      <c r="E261" s="565" t="s">
        <v>139</v>
      </c>
      <c r="F261" s="566"/>
      <c r="G261" s="386" t="s">
        <v>77</v>
      </c>
      <c r="H261" s="273" t="s">
        <v>55</v>
      </c>
      <c r="I261" s="320" t="s">
        <v>341</v>
      </c>
      <c r="J261" s="320" t="s">
        <v>234</v>
      </c>
      <c r="K261" s="272" t="s">
        <v>342</v>
      </c>
      <c r="L261" s="402" t="str">
        <f>VLOOKUP(O261,'1'!$B$3:$C$71,2)</f>
        <v>Retno Tri Vulandari, S.Si, M.Si</v>
      </c>
      <c r="M261" s="93" t="e">
        <f>VLOOKUP(P261,'1'!$B$3:$C$71,2)</f>
        <v>#N/A</v>
      </c>
      <c r="N261" s="73"/>
      <c r="O261" s="58">
        <v>38</v>
      </c>
      <c r="P261" s="58" t="s">
        <v>12</v>
      </c>
      <c r="Q261" s="318"/>
      <c r="U261"/>
      <c r="W261"/>
    </row>
    <row r="262" spans="1:24" ht="15.75">
      <c r="A262"/>
      <c r="B262" s="52"/>
      <c r="C262" s="194"/>
      <c r="D262" s="454"/>
      <c r="E262" s="567"/>
      <c r="F262" s="568"/>
      <c r="G262" s="413"/>
      <c r="H262" s="273" t="s">
        <v>55</v>
      </c>
      <c r="I262" s="320" t="s">
        <v>325</v>
      </c>
      <c r="J262" s="320" t="s">
        <v>233</v>
      </c>
      <c r="K262" s="272" t="s">
        <v>343</v>
      </c>
      <c r="L262" s="452"/>
      <c r="M262" s="93" t="e">
        <f>VLOOKUP(P262,'1'!$B$3:$C$71,2)</f>
        <v>#N/A</v>
      </c>
      <c r="N262" s="73"/>
      <c r="O262" s="58">
        <v>11</v>
      </c>
      <c r="P262" s="58" t="s">
        <v>12</v>
      </c>
      <c r="Q262" s="318"/>
      <c r="U262"/>
      <c r="W262"/>
    </row>
    <row r="263" spans="1:24" ht="15.75">
      <c r="A263"/>
      <c r="B263" s="52"/>
      <c r="C263" s="194"/>
      <c r="D263" s="454"/>
      <c r="E263" s="567"/>
      <c r="F263" s="568"/>
      <c r="G263" s="413"/>
      <c r="H263" s="273" t="s">
        <v>55</v>
      </c>
      <c r="I263" s="320" t="s">
        <v>298</v>
      </c>
      <c r="J263" s="400" t="s">
        <v>235</v>
      </c>
      <c r="K263" s="272">
        <v>20</v>
      </c>
      <c r="L263" s="452"/>
      <c r="M263" s="404" t="e">
        <f>VLOOKUP(P263,'1'!$B$3:$C$71,2)</f>
        <v>#N/A</v>
      </c>
      <c r="N263" s="73"/>
      <c r="O263" s="58">
        <v>51</v>
      </c>
      <c r="P263" s="58" t="s">
        <v>12</v>
      </c>
      <c r="Q263" s="318"/>
      <c r="U263"/>
      <c r="W263"/>
    </row>
    <row r="264" spans="1:24" ht="15.75">
      <c r="A264"/>
      <c r="B264" s="52"/>
      <c r="C264" s="194"/>
      <c r="D264" s="455"/>
      <c r="E264" s="569"/>
      <c r="F264" s="570"/>
      <c r="G264" s="387"/>
      <c r="H264" s="273" t="s">
        <v>20</v>
      </c>
      <c r="I264" s="320" t="s">
        <v>313</v>
      </c>
      <c r="J264" s="401"/>
      <c r="K264" s="272">
        <v>4</v>
      </c>
      <c r="L264" s="403"/>
      <c r="M264" s="405"/>
      <c r="N264" s="73"/>
      <c r="O264" s="58" t="s">
        <v>12</v>
      </c>
      <c r="P264" s="58" t="s">
        <v>12</v>
      </c>
      <c r="Q264" s="318"/>
      <c r="U264"/>
      <c r="W264"/>
    </row>
    <row r="265" spans="1:24" ht="18.75">
      <c r="A265"/>
      <c r="B265" s="52"/>
      <c r="C265" s="90"/>
      <c r="D265" s="560" t="s">
        <v>400</v>
      </c>
      <c r="E265" s="561" t="s">
        <v>139</v>
      </c>
      <c r="F265" s="561"/>
      <c r="G265" s="562" t="s">
        <v>77</v>
      </c>
      <c r="H265" s="273" t="s">
        <v>56</v>
      </c>
      <c r="I265" s="320" t="s">
        <v>355</v>
      </c>
      <c r="J265" s="320" t="s">
        <v>230</v>
      </c>
      <c r="K265" s="272" t="s">
        <v>402</v>
      </c>
      <c r="L265" s="402" t="str">
        <f>VLOOKUP(O265,'1'!$B$3:$C$71,2)</f>
        <v xml:space="preserve">Nur'aini Muhassanah, S.Pd, M.Pd </v>
      </c>
      <c r="M265" s="93" t="str">
        <f>VLOOKUP(P265,'1'!$B$3:$C$71,2)</f>
        <v>Setiyowati, S.Kom</v>
      </c>
      <c r="N265" s="73"/>
      <c r="O265" s="58">
        <v>35</v>
      </c>
      <c r="P265" s="58">
        <v>42</v>
      </c>
      <c r="Q265" s="318"/>
      <c r="U265"/>
      <c r="W265"/>
    </row>
    <row r="266" spans="1:24" ht="18.75">
      <c r="A266"/>
      <c r="B266" s="52"/>
      <c r="C266" s="90"/>
      <c r="D266" s="560"/>
      <c r="E266" s="561"/>
      <c r="F266" s="561"/>
      <c r="G266" s="562"/>
      <c r="H266" s="273" t="s">
        <v>56</v>
      </c>
      <c r="I266" s="320" t="s">
        <v>279</v>
      </c>
      <c r="J266" s="400" t="s">
        <v>224</v>
      </c>
      <c r="K266" s="272">
        <v>24</v>
      </c>
      <c r="L266" s="452"/>
      <c r="M266" s="404" t="e">
        <f>VLOOKUP(P266,'1'!$B$3:$C$71,2)</f>
        <v>#N/A</v>
      </c>
      <c r="N266" s="73"/>
      <c r="O266" s="58">
        <v>36</v>
      </c>
      <c r="P266" s="58" t="s">
        <v>12</v>
      </c>
      <c r="Q266" s="318"/>
      <c r="U266"/>
      <c r="W266"/>
    </row>
    <row r="267" spans="1:24" ht="18.75">
      <c r="A267"/>
      <c r="B267" s="52"/>
      <c r="C267" s="90"/>
      <c r="D267" s="560"/>
      <c r="E267" s="561"/>
      <c r="F267" s="561"/>
      <c r="G267" s="562"/>
      <c r="H267" s="273" t="s">
        <v>56</v>
      </c>
      <c r="I267" s="320" t="s">
        <v>348</v>
      </c>
      <c r="J267" s="401"/>
      <c r="K267" s="272" t="s">
        <v>356</v>
      </c>
      <c r="L267" s="452"/>
      <c r="M267" s="405"/>
      <c r="N267" s="73"/>
      <c r="O267" s="58" t="s">
        <v>12</v>
      </c>
      <c r="P267" s="58" t="s">
        <v>12</v>
      </c>
      <c r="Q267" s="318"/>
      <c r="U267"/>
      <c r="W267"/>
    </row>
    <row r="268" spans="1:24" ht="18.75">
      <c r="A268"/>
      <c r="B268" s="52"/>
      <c r="C268" s="90"/>
      <c r="D268" s="560"/>
      <c r="E268" s="561"/>
      <c r="F268" s="561"/>
      <c r="G268" s="562"/>
      <c r="H268" s="273" t="s">
        <v>56</v>
      </c>
      <c r="I268" s="320" t="s">
        <v>349</v>
      </c>
      <c r="J268" s="320" t="s">
        <v>225</v>
      </c>
      <c r="K268" s="272" t="s">
        <v>401</v>
      </c>
      <c r="L268" s="452"/>
      <c r="M268" s="93" t="e">
        <f>VLOOKUP(P268,'1'!$B$3:$C$71,2)</f>
        <v>#N/A</v>
      </c>
      <c r="N268" s="73"/>
      <c r="O268" s="58">
        <v>28</v>
      </c>
      <c r="P268" s="58" t="s">
        <v>12</v>
      </c>
      <c r="Q268" s="318"/>
      <c r="U268"/>
      <c r="W268"/>
    </row>
    <row r="269" spans="1:24" ht="18.75">
      <c r="A269"/>
      <c r="B269" s="12"/>
      <c r="C269" s="162"/>
      <c r="D269" s="560"/>
      <c r="E269" s="561"/>
      <c r="F269" s="561"/>
      <c r="G269" s="562"/>
      <c r="H269" s="273" t="s">
        <v>56</v>
      </c>
      <c r="I269" s="320" t="s">
        <v>350</v>
      </c>
      <c r="J269" s="320" t="s">
        <v>223</v>
      </c>
      <c r="K269" s="272" t="s">
        <v>357</v>
      </c>
      <c r="L269" s="403"/>
      <c r="M269" s="93" t="e">
        <f>VLOOKUP(P269,'1'!$B$3:$C$71,2)</f>
        <v>#N/A</v>
      </c>
      <c r="N269" s="73"/>
      <c r="O269" s="58">
        <v>26</v>
      </c>
      <c r="P269" s="58" t="s">
        <v>12</v>
      </c>
      <c r="Q269" s="318"/>
      <c r="U269"/>
      <c r="W269"/>
    </row>
    <row r="270" spans="1:24" ht="15" customHeight="1">
      <c r="B270" s="12"/>
      <c r="C270" s="87"/>
      <c r="D270" s="349">
        <v>4</v>
      </c>
      <c r="E270" s="550" t="s">
        <v>163</v>
      </c>
      <c r="F270" s="551"/>
      <c r="G270" s="328" t="s">
        <v>232</v>
      </c>
      <c r="H270" s="320" t="s">
        <v>25</v>
      </c>
      <c r="I270" s="276" t="s">
        <v>385</v>
      </c>
      <c r="J270" s="571" t="s">
        <v>225</v>
      </c>
      <c r="K270" s="273" t="s">
        <v>320</v>
      </c>
      <c r="L270" s="402" t="str">
        <f>VLOOKUP(O270,'1'!$B$3:$C$71,2)</f>
        <v>Septina Galih Pudyastuti, S.Pd, M.Si</v>
      </c>
      <c r="M270" s="404" t="e">
        <f>VLOOKUP(P270,'1'!$B$3:$C$71,2)</f>
        <v>#N/A</v>
      </c>
      <c r="N270" s="73"/>
      <c r="O270" s="58">
        <v>44</v>
      </c>
      <c r="P270" s="58" t="s">
        <v>12</v>
      </c>
      <c r="U270" s="345"/>
      <c r="V270" s="345"/>
      <c r="W270" s="345"/>
      <c r="X270" s="345"/>
    </row>
    <row r="271" spans="1:24" ht="15" customHeight="1">
      <c r="B271" s="12"/>
      <c r="C271" s="87"/>
      <c r="D271" s="313" t="s">
        <v>211</v>
      </c>
      <c r="E271" s="314" t="s">
        <v>582</v>
      </c>
      <c r="F271" s="314"/>
      <c r="G271" s="328" t="s">
        <v>232</v>
      </c>
      <c r="H271" s="320" t="s">
        <v>56</v>
      </c>
      <c r="I271" s="263" t="s">
        <v>583</v>
      </c>
      <c r="J271" s="571"/>
      <c r="K271" s="263" t="s">
        <v>186</v>
      </c>
      <c r="L271" s="403"/>
      <c r="M271" s="405"/>
      <c r="N271" s="73"/>
      <c r="U271" s="345"/>
      <c r="V271" s="345"/>
      <c r="W271" s="345"/>
      <c r="X271" s="345"/>
    </row>
    <row r="272" spans="1:24" s="21" customFormat="1" ht="18.75">
      <c r="A272" s="71"/>
      <c r="B272" s="55"/>
      <c r="C272" s="92"/>
      <c r="D272" s="134"/>
      <c r="E272" s="234"/>
      <c r="F272" s="234"/>
      <c r="G272" s="135"/>
      <c r="H272" s="263"/>
      <c r="I272" s="263"/>
      <c r="J272" s="264"/>
      <c r="K272" s="263"/>
      <c r="L272" s="241"/>
      <c r="M272" s="242"/>
      <c r="N272" s="191"/>
      <c r="O272" s="58"/>
      <c r="P272" s="58"/>
      <c r="Q272" s="139"/>
      <c r="U272" s="345"/>
      <c r="V272" s="345"/>
      <c r="W272" s="345"/>
      <c r="X272" s="345"/>
    </row>
    <row r="273" spans="1:24" ht="20.25">
      <c r="B273" s="4"/>
      <c r="C273" s="87" t="s">
        <v>47</v>
      </c>
      <c r="D273" s="441" t="s">
        <v>39</v>
      </c>
      <c r="E273" s="442"/>
      <c r="F273" s="442"/>
      <c r="G273" s="442"/>
      <c r="H273" s="442"/>
      <c r="I273" s="442"/>
      <c r="J273" s="442"/>
      <c r="K273" s="442"/>
      <c r="L273" s="442"/>
      <c r="M273" s="442"/>
      <c r="N273" s="73"/>
      <c r="O273" s="58" t="s">
        <v>12</v>
      </c>
      <c r="P273" s="58" t="s">
        <v>12</v>
      </c>
      <c r="Q273" s="318"/>
      <c r="U273" s="345"/>
      <c r="V273" s="345"/>
      <c r="W273" s="345"/>
      <c r="X273" s="345"/>
    </row>
    <row r="274" spans="1:24" ht="15.75" customHeight="1">
      <c r="B274" s="4"/>
      <c r="C274" s="92" t="s">
        <v>114</v>
      </c>
      <c r="D274" s="349">
        <v>2</v>
      </c>
      <c r="E274" s="341" t="s">
        <v>176</v>
      </c>
      <c r="F274" s="323" t="s">
        <v>205</v>
      </c>
      <c r="G274" s="325" t="s">
        <v>83</v>
      </c>
      <c r="H274" s="320" t="s">
        <v>25</v>
      </c>
      <c r="I274" s="320" t="s">
        <v>316</v>
      </c>
      <c r="J274" s="163" t="s">
        <v>93</v>
      </c>
      <c r="K274" s="272">
        <v>15</v>
      </c>
      <c r="L274" s="373" t="str">
        <f>VLOOKUP(O274,'1'!$B$3:$C$71,2)</f>
        <v>Sri Siswanti, S.Kom, M.Kom</v>
      </c>
      <c r="M274" s="93" t="e">
        <f>VLOOKUP(P274,'1'!$B$3:$C$71,2)</f>
        <v>#N/A</v>
      </c>
      <c r="N274" s="73"/>
      <c r="O274" s="58">
        <v>50</v>
      </c>
      <c r="P274" s="58" t="s">
        <v>12</v>
      </c>
      <c r="Q274" s="318"/>
      <c r="U274" s="345"/>
      <c r="V274" s="345"/>
      <c r="W274" s="345"/>
      <c r="X274" s="345"/>
    </row>
    <row r="275" spans="1:24" ht="18.75">
      <c r="B275" s="54"/>
      <c r="C275" s="92" t="s">
        <v>264</v>
      </c>
      <c r="D275" s="406">
        <v>2</v>
      </c>
      <c r="E275" s="518" t="s">
        <v>169</v>
      </c>
      <c r="F275" s="384" t="s">
        <v>205</v>
      </c>
      <c r="G275" s="400" t="s">
        <v>83</v>
      </c>
      <c r="H275" s="320" t="s">
        <v>18</v>
      </c>
      <c r="I275" s="320" t="s">
        <v>289</v>
      </c>
      <c r="J275" s="388" t="s">
        <v>102</v>
      </c>
      <c r="K275" s="272">
        <v>4</v>
      </c>
      <c r="L275" s="572" t="str">
        <f>VLOOKUP(O275,'1'!$B$3:$C$71,2)</f>
        <v>Paulus Harsadi, S.Kom, M.Kom</v>
      </c>
      <c r="M275" s="404" t="e">
        <f>VLOOKUP(P275,'1'!$B$3:$C$71,2)</f>
        <v>#N/A</v>
      </c>
      <c r="N275" s="73"/>
      <c r="O275" s="58">
        <v>36</v>
      </c>
      <c r="P275" s="58" t="s">
        <v>12</v>
      </c>
      <c r="Q275" s="318"/>
      <c r="U275" s="345"/>
      <c r="V275" s="345"/>
      <c r="W275" s="345"/>
      <c r="X275" s="345"/>
    </row>
    <row r="276" spans="1:24" ht="18.75">
      <c r="B276" s="54"/>
      <c r="C276" s="162"/>
      <c r="D276" s="395"/>
      <c r="E276" s="559"/>
      <c r="F276" s="385"/>
      <c r="G276" s="401"/>
      <c r="H276" s="320" t="s">
        <v>20</v>
      </c>
      <c r="I276" s="320" t="s">
        <v>292</v>
      </c>
      <c r="J276" s="389"/>
      <c r="K276" s="272">
        <v>6</v>
      </c>
      <c r="L276" s="573"/>
      <c r="M276" s="405"/>
      <c r="N276" s="73"/>
      <c r="O276" s="58" t="s">
        <v>12</v>
      </c>
      <c r="P276" s="58" t="s">
        <v>12</v>
      </c>
      <c r="Q276" s="318"/>
      <c r="U276" s="345"/>
      <c r="V276" s="345"/>
      <c r="W276" s="345"/>
      <c r="X276" s="345"/>
    </row>
    <row r="277" spans="1:24" ht="18.75">
      <c r="A277"/>
      <c r="B277" s="193"/>
      <c r="C277" s="162"/>
      <c r="D277" s="349">
        <v>6</v>
      </c>
      <c r="E277" s="550" t="s">
        <v>140</v>
      </c>
      <c r="F277" s="551"/>
      <c r="G277" s="325" t="s">
        <v>83</v>
      </c>
      <c r="H277" s="320" t="s">
        <v>55</v>
      </c>
      <c r="I277" s="320" t="s">
        <v>362</v>
      </c>
      <c r="J277" s="320" t="s">
        <v>224</v>
      </c>
      <c r="K277" s="320">
        <v>39</v>
      </c>
      <c r="L277" s="373" t="str">
        <f>VLOOKUP(O277,'1'!$B$3:$C$71,2)</f>
        <v>Sri Hariyati Fitriasih, S.Kom, M.Kom</v>
      </c>
      <c r="M277" s="93" t="e">
        <f>VLOOKUP(P277,'1'!$B$3:$C$71,2)</f>
        <v>#N/A</v>
      </c>
      <c r="N277" s="73"/>
      <c r="O277" s="58">
        <v>49</v>
      </c>
      <c r="P277" s="58" t="s">
        <v>12</v>
      </c>
      <c r="Q277" s="318"/>
      <c r="U277" s="345"/>
      <c r="V277" s="345"/>
      <c r="W277" s="345"/>
      <c r="X277" s="345"/>
    </row>
    <row r="278" spans="1:24" ht="15.75" customHeight="1">
      <c r="A278"/>
      <c r="B278" s="12"/>
      <c r="C278" s="574" t="s">
        <v>450</v>
      </c>
      <c r="D278" s="394">
        <v>2</v>
      </c>
      <c r="E278" s="576" t="s">
        <v>174</v>
      </c>
      <c r="F278" s="384" t="s">
        <v>205</v>
      </c>
      <c r="G278" s="386" t="s">
        <v>229</v>
      </c>
      <c r="H278" s="320" t="s">
        <v>56</v>
      </c>
      <c r="I278" s="320" t="s">
        <v>375</v>
      </c>
      <c r="J278" s="388" t="s">
        <v>94</v>
      </c>
      <c r="K278" s="272">
        <v>4</v>
      </c>
      <c r="L278" s="572" t="str">
        <f>VLOOKUP(O278,'1'!$B$3:$C$71,2)</f>
        <v>Bayu Dwi Raharja, S.Kom, M.Kom</v>
      </c>
      <c r="M278" s="404" t="e">
        <f>VLOOKUP(P278,'1'!$B$3:$C$71,2)</f>
        <v>#N/A</v>
      </c>
      <c r="N278" s="73"/>
      <c r="O278" s="58">
        <v>11</v>
      </c>
      <c r="P278" s="58" t="s">
        <v>12</v>
      </c>
      <c r="Q278" s="318"/>
      <c r="U278" s="345"/>
      <c r="V278" s="345"/>
      <c r="W278" s="345"/>
      <c r="X278" s="345"/>
    </row>
    <row r="279" spans="1:24" ht="15.75" customHeight="1">
      <c r="A279"/>
      <c r="B279" s="12"/>
      <c r="C279" s="575"/>
      <c r="D279" s="406"/>
      <c r="E279" s="577"/>
      <c r="F279" s="385"/>
      <c r="G279" s="387"/>
      <c r="H279" s="320" t="s">
        <v>56</v>
      </c>
      <c r="I279" s="320" t="s">
        <v>317</v>
      </c>
      <c r="J279" s="389"/>
      <c r="K279" s="272">
        <v>41</v>
      </c>
      <c r="L279" s="573"/>
      <c r="M279" s="405"/>
      <c r="N279" s="73"/>
      <c r="Q279" s="318"/>
      <c r="U279" s="345"/>
      <c r="V279" s="345"/>
      <c r="W279" s="345"/>
      <c r="X279" s="345"/>
    </row>
    <row r="280" spans="1:24" ht="15.75" customHeight="1">
      <c r="A280"/>
      <c r="B280" s="12"/>
      <c r="C280" s="227"/>
      <c r="D280" s="394">
        <v>4</v>
      </c>
      <c r="E280" s="525" t="s">
        <v>565</v>
      </c>
      <c r="F280" s="285" t="s">
        <v>205</v>
      </c>
      <c r="G280" s="320" t="s">
        <v>83</v>
      </c>
      <c r="H280" s="320" t="s">
        <v>56</v>
      </c>
      <c r="I280" s="320" t="s">
        <v>440</v>
      </c>
      <c r="J280" s="163" t="s">
        <v>123</v>
      </c>
      <c r="K280" s="272" t="s">
        <v>237</v>
      </c>
      <c r="L280" s="572" t="str">
        <f>VLOOKUP(O280,'1'!$B$3:$C$71,2)</f>
        <v>Ahmad Faisal Sani, S.Kom</v>
      </c>
      <c r="M280" s="93" t="e">
        <f>VLOOKUP(P280,'1'!$B$3:$C$71,2)</f>
        <v>#N/A</v>
      </c>
      <c r="N280" s="73"/>
      <c r="O280" s="58">
        <v>6</v>
      </c>
      <c r="P280" s="58" t="s">
        <v>12</v>
      </c>
      <c r="U280"/>
      <c r="W280"/>
    </row>
    <row r="281" spans="1:24" ht="15.75" customHeight="1">
      <c r="A281"/>
      <c r="B281" s="12"/>
      <c r="C281" s="227"/>
      <c r="D281" s="395"/>
      <c r="E281" s="526"/>
      <c r="F281" s="324" t="s">
        <v>206</v>
      </c>
      <c r="G281" s="326" t="s">
        <v>79</v>
      </c>
      <c r="H281" s="320" t="s">
        <v>56</v>
      </c>
      <c r="I281" s="320" t="s">
        <v>525</v>
      </c>
      <c r="J281" s="163" t="s">
        <v>123</v>
      </c>
      <c r="K281" s="272" t="s">
        <v>564</v>
      </c>
      <c r="L281" s="573"/>
      <c r="M281" s="93" t="e">
        <f>VLOOKUP(P281,'1'!$B$3:$C$71,2)</f>
        <v>#N/A</v>
      </c>
      <c r="N281" s="73"/>
      <c r="O281" s="58">
        <v>6</v>
      </c>
      <c r="P281" s="58" t="s">
        <v>12</v>
      </c>
      <c r="U281"/>
      <c r="W281"/>
    </row>
    <row r="282" spans="1:24" ht="15.75" customHeight="1">
      <c r="A282"/>
      <c r="B282" s="5"/>
      <c r="C282" s="89"/>
      <c r="D282" s="349">
        <v>4</v>
      </c>
      <c r="E282" s="315" t="s">
        <v>163</v>
      </c>
      <c r="F282" s="315"/>
      <c r="G282" s="386" t="s">
        <v>79</v>
      </c>
      <c r="H282" s="320" t="s">
        <v>203</v>
      </c>
      <c r="I282" s="320" t="s">
        <v>584</v>
      </c>
      <c r="J282" s="400" t="s">
        <v>225</v>
      </c>
      <c r="K282" s="272" t="s">
        <v>585</v>
      </c>
      <c r="L282" s="572" t="str">
        <f>VLOOKUP(O282,'1'!$B$3:$C$71,2)</f>
        <v>Septina Galih Pudyastuti, S.Pd, M.Si</v>
      </c>
      <c r="M282" s="404" t="e">
        <f>VLOOKUP(P282,'1'!$B$3:$C$71,2)</f>
        <v>#N/A</v>
      </c>
      <c r="N282" s="73"/>
      <c r="O282" s="58">
        <v>44</v>
      </c>
      <c r="P282" s="58" t="s">
        <v>12</v>
      </c>
      <c r="Q282" s="318"/>
      <c r="U282" s="345"/>
      <c r="V282" s="345"/>
      <c r="W282" s="345"/>
      <c r="X282" s="345"/>
    </row>
    <row r="283" spans="1:24" ht="15.75" customHeight="1">
      <c r="A283"/>
      <c r="B283" s="5"/>
      <c r="C283" s="89"/>
      <c r="D283" s="347" t="s">
        <v>211</v>
      </c>
      <c r="E283" s="314" t="s">
        <v>582</v>
      </c>
      <c r="F283" s="319"/>
      <c r="G283" s="387"/>
      <c r="H283" s="320" t="s">
        <v>56</v>
      </c>
      <c r="I283" s="320" t="s">
        <v>583</v>
      </c>
      <c r="J283" s="401"/>
      <c r="K283" s="272" t="s">
        <v>220</v>
      </c>
      <c r="L283" s="573"/>
      <c r="M283" s="405"/>
      <c r="N283" s="73"/>
      <c r="O283" s="58" t="s">
        <v>12</v>
      </c>
      <c r="P283" s="58" t="s">
        <v>12</v>
      </c>
      <c r="Q283" s="318"/>
      <c r="U283" s="345"/>
      <c r="V283" s="345"/>
      <c r="W283" s="345"/>
      <c r="X283" s="345"/>
    </row>
    <row r="284" spans="1:24" ht="22.5" customHeight="1">
      <c r="A284"/>
      <c r="B284" s="4"/>
      <c r="C284" s="90"/>
      <c r="D284" s="347">
        <v>2</v>
      </c>
      <c r="E284" s="563" t="s">
        <v>185</v>
      </c>
      <c r="F284" s="564"/>
      <c r="G284" s="330" t="s">
        <v>79</v>
      </c>
      <c r="H284" s="320" t="s">
        <v>20</v>
      </c>
      <c r="I284" s="320" t="s">
        <v>311</v>
      </c>
      <c r="J284" s="163" t="s">
        <v>119</v>
      </c>
      <c r="K284" s="272" t="s">
        <v>312</v>
      </c>
      <c r="L284" s="373" t="str">
        <f>VLOOKUP(O284,'1'!$B$3:$C$71,2)</f>
        <v>Tri Irawati, S.E, M.Si</v>
      </c>
      <c r="M284" s="93" t="e">
        <f>VLOOKUP(P284,'1'!$B$3:$C$71,2)</f>
        <v>#N/A</v>
      </c>
      <c r="N284" s="73"/>
      <c r="O284" s="58">
        <v>53</v>
      </c>
      <c r="P284" s="58" t="s">
        <v>12</v>
      </c>
      <c r="Q284" s="318"/>
      <c r="U284" s="345"/>
      <c r="V284" s="345"/>
      <c r="W284" s="345"/>
      <c r="X284" s="345"/>
    </row>
    <row r="285" spans="1:24" ht="15.75" customHeight="1">
      <c r="A285"/>
      <c r="B285" s="55"/>
      <c r="C285" s="92"/>
      <c r="D285" s="394">
        <v>4</v>
      </c>
      <c r="E285" s="396" t="s">
        <v>149</v>
      </c>
      <c r="F285" s="397"/>
      <c r="G285" s="386" t="s">
        <v>79</v>
      </c>
      <c r="H285" s="320" t="s">
        <v>55</v>
      </c>
      <c r="I285" s="320" t="s">
        <v>484</v>
      </c>
      <c r="J285" s="320" t="s">
        <v>224</v>
      </c>
      <c r="K285" s="320" t="s">
        <v>221</v>
      </c>
      <c r="L285" s="572" t="str">
        <f>VLOOKUP(O285,'1'!$B$3:$C$71,2)</f>
        <v>Hasman Budiadi, S.E, M.M</v>
      </c>
      <c r="M285" s="93" t="e">
        <f>VLOOKUP(P285,'1'!$B$3:$C$71,2)</f>
        <v>#N/A</v>
      </c>
      <c r="N285" s="73"/>
      <c r="O285" s="58">
        <v>25</v>
      </c>
      <c r="P285" s="58" t="s">
        <v>12</v>
      </c>
      <c r="Q285" s="318"/>
      <c r="U285" s="345"/>
      <c r="V285" s="345"/>
      <c r="W285" s="345"/>
      <c r="X285" s="345"/>
    </row>
    <row r="286" spans="1:24" ht="15.75" customHeight="1">
      <c r="A286"/>
      <c r="B286" s="55"/>
      <c r="C286" s="92"/>
      <c r="D286" s="406"/>
      <c r="E286" s="437"/>
      <c r="F286" s="438"/>
      <c r="G286" s="413"/>
      <c r="H286" s="320" t="s">
        <v>55</v>
      </c>
      <c r="I286" s="320" t="s">
        <v>306</v>
      </c>
      <c r="J286" s="320" t="s">
        <v>225</v>
      </c>
      <c r="K286" s="320">
        <v>25</v>
      </c>
      <c r="L286" s="573"/>
      <c r="M286" s="93" t="e">
        <f>VLOOKUP(P286,'1'!$B$3:$C$71,2)</f>
        <v>#N/A</v>
      </c>
      <c r="N286" s="73"/>
      <c r="O286" s="58">
        <v>26</v>
      </c>
      <c r="P286" s="58" t="s">
        <v>12</v>
      </c>
      <c r="Q286" s="318"/>
      <c r="U286" s="345"/>
      <c r="V286" s="345"/>
      <c r="W286" s="345"/>
      <c r="X286" s="345"/>
    </row>
    <row r="287" spans="1:24" ht="21.75" customHeight="1">
      <c r="A287"/>
      <c r="B287" s="12"/>
      <c r="C287" s="90"/>
      <c r="D287" s="355" t="s">
        <v>400</v>
      </c>
      <c r="E287" s="579" t="s">
        <v>139</v>
      </c>
      <c r="F287" s="580"/>
      <c r="G287" s="328" t="s">
        <v>78</v>
      </c>
      <c r="H287" s="273" t="s">
        <v>56</v>
      </c>
      <c r="I287" s="320" t="s">
        <v>375</v>
      </c>
      <c r="J287" s="320" t="s">
        <v>223</v>
      </c>
      <c r="K287" s="272">
        <v>4</v>
      </c>
      <c r="L287" s="373" t="str">
        <f>VLOOKUP(O287,'1'!$B$3:$C$71,2)</f>
        <v xml:space="preserve">Nur'aini Muhassanah, S.Pd, M.Pd </v>
      </c>
      <c r="M287" s="93" t="str">
        <f>VLOOKUP(P287,'1'!$B$3:$C$71,2)</f>
        <v>Sapto Nugroho, S.T</v>
      </c>
      <c r="N287" s="73"/>
      <c r="O287" s="58">
        <v>35</v>
      </c>
      <c r="P287" s="58">
        <v>41</v>
      </c>
      <c r="Q287" s="318"/>
      <c r="U287"/>
      <c r="W287"/>
    </row>
    <row r="288" spans="1:24" ht="21.75" customHeight="1">
      <c r="A288"/>
      <c r="B288" s="12"/>
      <c r="C288" s="90"/>
      <c r="D288" s="453" t="s">
        <v>400</v>
      </c>
      <c r="E288" s="581" t="s">
        <v>139</v>
      </c>
      <c r="F288" s="582"/>
      <c r="G288" s="386" t="s">
        <v>78</v>
      </c>
      <c r="H288" s="273" t="s">
        <v>55</v>
      </c>
      <c r="I288" s="320" t="s">
        <v>364</v>
      </c>
      <c r="J288" s="400" t="s">
        <v>223</v>
      </c>
      <c r="K288" s="272" t="s">
        <v>227</v>
      </c>
      <c r="L288" s="572" t="str">
        <f>VLOOKUP(O288,'1'!$B$3:$C$71,2)</f>
        <v>Retno Tri Vulandari, S.Si, M.Si</v>
      </c>
      <c r="M288" s="404" t="e">
        <f>VLOOKUP(P288,'1'!$B$3:$C$71,2)</f>
        <v>#N/A</v>
      </c>
      <c r="N288" s="73"/>
      <c r="O288" s="58">
        <v>38</v>
      </c>
      <c r="P288" s="58" t="s">
        <v>12</v>
      </c>
      <c r="U288"/>
      <c r="W288"/>
    </row>
    <row r="289" spans="1:24" ht="18.75">
      <c r="A289"/>
      <c r="B289" s="54"/>
      <c r="C289" s="90"/>
      <c r="D289" s="455"/>
      <c r="E289" s="583"/>
      <c r="F289" s="584"/>
      <c r="G289" s="387"/>
      <c r="H289" s="273" t="s">
        <v>219</v>
      </c>
      <c r="I289" s="320" t="s">
        <v>489</v>
      </c>
      <c r="J289" s="401"/>
      <c r="K289" s="272" t="s">
        <v>222</v>
      </c>
      <c r="L289" s="573"/>
      <c r="M289" s="405"/>
      <c r="N289" s="73"/>
      <c r="O289" s="58" t="s">
        <v>12</v>
      </c>
      <c r="P289" s="58" t="s">
        <v>12</v>
      </c>
      <c r="U289"/>
      <c r="W289"/>
    </row>
    <row r="290" spans="1:24" s="21" customFormat="1" ht="16.5" thickBot="1">
      <c r="A290" s="71"/>
      <c r="B290" s="52"/>
      <c r="C290" s="279"/>
      <c r="D290" s="108"/>
      <c r="E290" s="280"/>
      <c r="F290" s="280"/>
      <c r="G290" s="32"/>
      <c r="H290" s="40"/>
      <c r="I290" s="40"/>
      <c r="J290" s="281"/>
      <c r="K290" s="40"/>
      <c r="L290" s="282"/>
      <c r="M290" s="283"/>
      <c r="N290" s="191"/>
      <c r="O290" s="58"/>
      <c r="P290" s="58"/>
      <c r="Q290" s="139"/>
      <c r="U290" s="345"/>
      <c r="V290" s="345"/>
      <c r="W290" s="345"/>
      <c r="X290" s="345"/>
    </row>
    <row r="291" spans="1:24" ht="15.75" thickBot="1">
      <c r="B291" s="543"/>
      <c r="C291" s="544"/>
      <c r="D291" s="544"/>
      <c r="E291" s="544"/>
      <c r="F291" s="544"/>
      <c r="G291" s="544"/>
      <c r="H291" s="544"/>
      <c r="I291" s="544"/>
      <c r="J291" s="544"/>
      <c r="K291" s="544"/>
      <c r="L291" s="544"/>
      <c r="M291" s="545"/>
      <c r="N291" s="73"/>
    </row>
    <row r="292" spans="1:24" ht="15.75">
      <c r="B292" s="12"/>
      <c r="C292" s="7"/>
      <c r="D292" s="195"/>
      <c r="E292" s="196"/>
      <c r="F292" s="197"/>
      <c r="G292" s="198"/>
      <c r="H292" s="199"/>
      <c r="I292" s="199"/>
      <c r="J292" s="199"/>
      <c r="K292" s="332"/>
      <c r="L292" s="200"/>
      <c r="M292" s="201"/>
      <c r="N292" s="73"/>
      <c r="Q292" s="318"/>
      <c r="U292" s="345"/>
      <c r="V292" s="345"/>
      <c r="W292" s="345"/>
      <c r="X292" s="345"/>
    </row>
    <row r="293" spans="1:24" ht="32.25" customHeight="1">
      <c r="B293" s="55" t="s">
        <v>62</v>
      </c>
      <c r="C293" s="87" t="s">
        <v>116</v>
      </c>
      <c r="D293" s="346">
        <v>4</v>
      </c>
      <c r="E293" s="456" t="s">
        <v>578</v>
      </c>
      <c r="F293" s="457"/>
      <c r="G293" s="328" t="s">
        <v>80</v>
      </c>
      <c r="H293" s="320" t="s">
        <v>197</v>
      </c>
      <c r="I293" s="320" t="s">
        <v>577</v>
      </c>
      <c r="J293" s="320" t="s">
        <v>223</v>
      </c>
      <c r="K293" s="320" t="s">
        <v>576</v>
      </c>
      <c r="L293" s="373" t="str">
        <f>VLOOKUP(O293,'1'!$B$3:$C$71,2)</f>
        <v>Fredi Aji Noorhadi, S.T</v>
      </c>
      <c r="M293" s="93" t="str">
        <f>VLOOKUP(P293,'1'!$B$3:$C$71,2)</f>
        <v>Dwi Remawati, S.Kom, M.Kom</v>
      </c>
      <c r="N293" s="73"/>
      <c r="O293" s="58">
        <v>24</v>
      </c>
      <c r="P293" s="58">
        <v>18</v>
      </c>
      <c r="Q293" s="318"/>
      <c r="U293" s="345"/>
      <c r="V293" s="345"/>
      <c r="W293" s="345"/>
      <c r="X293" s="345"/>
    </row>
    <row r="294" spans="1:24" ht="18.75">
      <c r="B294" s="284"/>
      <c r="C294" s="92" t="s">
        <v>115</v>
      </c>
      <c r="D294" s="453">
        <v>4</v>
      </c>
      <c r="E294" s="396" t="s">
        <v>274</v>
      </c>
      <c r="F294" s="397"/>
      <c r="G294" s="386" t="s">
        <v>80</v>
      </c>
      <c r="H294" s="320" t="s">
        <v>55</v>
      </c>
      <c r="I294" s="320" t="s">
        <v>507</v>
      </c>
      <c r="J294" s="320" t="s">
        <v>230</v>
      </c>
      <c r="K294" s="272" t="s">
        <v>476</v>
      </c>
      <c r="L294" s="572" t="str">
        <f>VLOOKUP(O294,'1'!$B$3:$C$71,2)</f>
        <v>Dra. Andriani KKW, M.Kom, Akt</v>
      </c>
      <c r="M294" s="93" t="str">
        <f>VLOOKUP(P294,'1'!$B$3:$C$71,2)</f>
        <v>Retno Tri Vulandari, S.Si, M.Si</v>
      </c>
      <c r="N294" s="73"/>
      <c r="O294" s="58">
        <v>17</v>
      </c>
      <c r="P294" s="58">
        <v>38</v>
      </c>
      <c r="Q294" s="318"/>
      <c r="U294" s="345"/>
      <c r="V294" s="345"/>
      <c r="W294" s="345"/>
      <c r="X294" s="345"/>
    </row>
    <row r="295" spans="1:24" ht="18.75">
      <c r="B295" s="284"/>
      <c r="C295" s="92" t="s">
        <v>264</v>
      </c>
      <c r="D295" s="454"/>
      <c r="E295" s="437"/>
      <c r="F295" s="438"/>
      <c r="G295" s="413"/>
      <c r="H295" s="320" t="s">
        <v>55</v>
      </c>
      <c r="I295" s="320" t="s">
        <v>293</v>
      </c>
      <c r="J295" s="320" t="s">
        <v>231</v>
      </c>
      <c r="K295" s="272" t="s">
        <v>299</v>
      </c>
      <c r="L295" s="578"/>
      <c r="M295" s="93" t="e">
        <f>VLOOKUP(P295,'1'!$B$3:$C$71,2)</f>
        <v>#N/A</v>
      </c>
      <c r="N295" s="73"/>
      <c r="O295" s="58">
        <v>3</v>
      </c>
      <c r="P295" s="58" t="s">
        <v>12</v>
      </c>
      <c r="Q295" s="318"/>
      <c r="U295" s="345"/>
      <c r="V295" s="345"/>
      <c r="W295" s="345"/>
      <c r="X295" s="345"/>
    </row>
    <row r="296" spans="1:24" ht="18.75">
      <c r="B296" s="284"/>
      <c r="C296" s="92"/>
      <c r="D296" s="454"/>
      <c r="E296" s="437"/>
      <c r="F296" s="438"/>
      <c r="G296" s="413"/>
      <c r="H296" s="320" t="s">
        <v>55</v>
      </c>
      <c r="I296" s="320" t="s">
        <v>324</v>
      </c>
      <c r="J296" s="320" t="s">
        <v>224</v>
      </c>
      <c r="K296" s="272" t="s">
        <v>189</v>
      </c>
      <c r="L296" s="578"/>
      <c r="M296" s="93" t="e">
        <f>VLOOKUP(P296,'1'!$B$3:$C$71,2)</f>
        <v>#N/A</v>
      </c>
      <c r="N296" s="73"/>
      <c r="O296" s="58">
        <v>5</v>
      </c>
      <c r="P296" s="58" t="s">
        <v>12</v>
      </c>
      <c r="Q296" s="318"/>
      <c r="U296" s="345"/>
      <c r="V296" s="345"/>
      <c r="W296" s="345"/>
      <c r="X296" s="345"/>
    </row>
    <row r="297" spans="1:24" ht="18.75">
      <c r="B297" s="284"/>
      <c r="C297" s="92"/>
      <c r="D297" s="454"/>
      <c r="E297" s="437"/>
      <c r="F297" s="438"/>
      <c r="G297" s="413"/>
      <c r="H297" s="331" t="s">
        <v>18</v>
      </c>
      <c r="I297" s="320" t="s">
        <v>380</v>
      </c>
      <c r="J297" s="400" t="s">
        <v>225</v>
      </c>
      <c r="K297" s="272" t="s">
        <v>381</v>
      </c>
      <c r="L297" s="578"/>
      <c r="M297" s="404" t="e">
        <f>VLOOKUP(P297,'1'!$B$3:$C$71,2)</f>
        <v>#N/A</v>
      </c>
      <c r="N297" s="73"/>
      <c r="O297" s="58">
        <v>1</v>
      </c>
      <c r="P297" s="58" t="s">
        <v>12</v>
      </c>
      <c r="Q297" s="318"/>
      <c r="U297" s="345"/>
      <c r="V297" s="345"/>
      <c r="W297" s="345"/>
      <c r="X297" s="345"/>
    </row>
    <row r="298" spans="1:24" ht="18.75">
      <c r="B298" s="284"/>
      <c r="C298" s="92"/>
      <c r="D298" s="455"/>
      <c r="E298" s="398"/>
      <c r="F298" s="399"/>
      <c r="G298" s="387"/>
      <c r="H298" s="331" t="s">
        <v>20</v>
      </c>
      <c r="I298" s="320" t="s">
        <v>291</v>
      </c>
      <c r="J298" s="401"/>
      <c r="K298" s="272">
        <v>9</v>
      </c>
      <c r="L298" s="573"/>
      <c r="M298" s="405"/>
      <c r="N298" s="73"/>
      <c r="O298" s="58" t="s">
        <v>12</v>
      </c>
      <c r="P298" s="58" t="s">
        <v>12</v>
      </c>
      <c r="Q298" s="318"/>
      <c r="U298" s="345"/>
      <c r="V298" s="345"/>
      <c r="W298" s="345"/>
      <c r="X298" s="345"/>
    </row>
    <row r="299" spans="1:24" ht="18.75">
      <c r="B299" s="52"/>
      <c r="C299" s="92"/>
      <c r="D299" s="394">
        <v>2</v>
      </c>
      <c r="E299" s="532" t="s">
        <v>172</v>
      </c>
      <c r="F299" s="533"/>
      <c r="G299" s="386" t="s">
        <v>81</v>
      </c>
      <c r="H299" s="320" t="s">
        <v>55</v>
      </c>
      <c r="I299" s="320" t="s">
        <v>335</v>
      </c>
      <c r="J299" s="320" t="s">
        <v>224</v>
      </c>
      <c r="K299" s="272" t="s">
        <v>191</v>
      </c>
      <c r="L299" s="572" t="str">
        <f>VLOOKUP(O299,'1'!$B$3:$C$71,2)</f>
        <v>Agus Dimyati, S.S</v>
      </c>
      <c r="M299" s="93" t="e">
        <f>VLOOKUP(P299,'1'!$B$3:$C$71,2)</f>
        <v>#N/A</v>
      </c>
      <c r="N299" s="73"/>
      <c r="O299" s="58">
        <v>3</v>
      </c>
      <c r="P299" s="58" t="s">
        <v>12</v>
      </c>
      <c r="Q299" s="318"/>
      <c r="T299" s="345"/>
      <c r="U299" s="345"/>
      <c r="V299" s="345"/>
      <c r="W299" s="345"/>
      <c r="X299" s="345"/>
    </row>
    <row r="300" spans="1:24" ht="15">
      <c r="B300" s="55"/>
      <c r="C300" s="89"/>
      <c r="D300" s="406"/>
      <c r="E300" s="534"/>
      <c r="F300" s="535"/>
      <c r="G300" s="413"/>
      <c r="H300" s="320" t="s">
        <v>55</v>
      </c>
      <c r="I300" s="320" t="s">
        <v>272</v>
      </c>
      <c r="J300" s="320" t="s">
        <v>223</v>
      </c>
      <c r="K300" s="272">
        <v>25</v>
      </c>
      <c r="L300" s="578"/>
      <c r="M300" s="93" t="e">
        <f>VLOOKUP(P300,'1'!$B$3:$C$71,2)</f>
        <v>#N/A</v>
      </c>
      <c r="N300" s="73"/>
      <c r="O300" s="58">
        <v>5</v>
      </c>
      <c r="P300" s="58" t="s">
        <v>12</v>
      </c>
      <c r="Q300" s="318"/>
      <c r="T300" s="345"/>
      <c r="U300" s="345"/>
      <c r="V300" s="345"/>
      <c r="W300" s="345"/>
      <c r="X300" s="345"/>
    </row>
    <row r="301" spans="1:24" ht="18.75">
      <c r="B301" s="12"/>
      <c r="C301" s="90"/>
      <c r="D301" s="395"/>
      <c r="E301" s="536"/>
      <c r="F301" s="537"/>
      <c r="G301" s="387"/>
      <c r="H301" s="320" t="s">
        <v>55</v>
      </c>
      <c r="I301" s="320" t="s">
        <v>273</v>
      </c>
      <c r="J301" s="320" t="s">
        <v>225</v>
      </c>
      <c r="K301" s="272">
        <v>24</v>
      </c>
      <c r="L301" s="573"/>
      <c r="M301" s="93" t="e">
        <f>VLOOKUP(P301,'1'!$B$3:$C$71,2)</f>
        <v>#N/A</v>
      </c>
      <c r="N301" s="73"/>
      <c r="O301" s="58">
        <v>1</v>
      </c>
      <c r="P301" s="58" t="s">
        <v>12</v>
      </c>
      <c r="Q301" s="318"/>
      <c r="T301" s="345"/>
      <c r="U301" s="345"/>
      <c r="V301" s="345"/>
      <c r="W301" s="345"/>
      <c r="X301" s="345"/>
    </row>
    <row r="302" spans="1:24" ht="18.75">
      <c r="B302" s="12"/>
      <c r="C302" s="90"/>
      <c r="D302" s="394">
        <v>2</v>
      </c>
      <c r="E302" s="532" t="s">
        <v>172</v>
      </c>
      <c r="F302" s="336"/>
      <c r="G302" s="386" t="s">
        <v>81</v>
      </c>
      <c r="H302" s="320" t="s">
        <v>18</v>
      </c>
      <c r="I302" s="320" t="s">
        <v>376</v>
      </c>
      <c r="J302" s="400" t="s">
        <v>230</v>
      </c>
      <c r="K302" s="272" t="s">
        <v>346</v>
      </c>
      <c r="L302" s="572" t="str">
        <f>VLOOKUP(O302,'1'!$B$3:$C$71,2)</f>
        <v>Yudi Hermawan, S.Pd</v>
      </c>
      <c r="M302" s="404" t="e">
        <f>VLOOKUP(P302,'1'!$B$3:$C$71,2)</f>
        <v>#N/A</v>
      </c>
      <c r="N302" s="73"/>
      <c r="O302" s="58">
        <v>59</v>
      </c>
      <c r="P302" s="58" t="s">
        <v>12</v>
      </c>
      <c r="Q302" s="318"/>
      <c r="U302" s="345"/>
      <c r="V302" s="345"/>
      <c r="W302" s="345"/>
      <c r="X302" s="345"/>
    </row>
    <row r="303" spans="1:24" ht="18.75">
      <c r="B303" s="12"/>
      <c r="C303" s="90"/>
      <c r="D303" s="395"/>
      <c r="E303" s="536"/>
      <c r="F303" s="343"/>
      <c r="G303" s="387"/>
      <c r="H303" s="320" t="s">
        <v>20</v>
      </c>
      <c r="I303" s="320" t="s">
        <v>291</v>
      </c>
      <c r="J303" s="401"/>
      <c r="K303" s="272">
        <v>9</v>
      </c>
      <c r="L303" s="573"/>
      <c r="M303" s="405"/>
      <c r="N303" s="73"/>
      <c r="O303" s="58" t="s">
        <v>12</v>
      </c>
      <c r="P303" s="58" t="s">
        <v>12</v>
      </c>
      <c r="Q303" s="318"/>
      <c r="U303" s="345"/>
      <c r="V303" s="345"/>
      <c r="W303" s="345"/>
      <c r="X303" s="345"/>
    </row>
    <row r="304" spans="1:24" ht="15" customHeight="1">
      <c r="B304" s="12"/>
      <c r="C304" s="92"/>
      <c r="D304" s="394">
        <v>4</v>
      </c>
      <c r="E304" s="396" t="s">
        <v>212</v>
      </c>
      <c r="F304" s="397"/>
      <c r="G304" s="386" t="s">
        <v>77</v>
      </c>
      <c r="H304" s="320" t="s">
        <v>55</v>
      </c>
      <c r="I304" s="320" t="s">
        <v>324</v>
      </c>
      <c r="J304" s="400" t="s">
        <v>223</v>
      </c>
      <c r="K304" s="272" t="s">
        <v>345</v>
      </c>
      <c r="L304" s="572" t="str">
        <f>VLOOKUP(O304,'1'!$B$3:$C$71,2)</f>
        <v>Elistya Rimawati, S.Si, M.Si</v>
      </c>
      <c r="M304" s="404" t="e">
        <f>VLOOKUP(P304,'1'!$B$3:$C$71,2)</f>
        <v>#N/A</v>
      </c>
      <c r="N304" s="73"/>
      <c r="O304" s="58">
        <v>23</v>
      </c>
      <c r="P304" s="58" t="s">
        <v>12</v>
      </c>
      <c r="U304" s="345"/>
      <c r="V304" s="345"/>
      <c r="W304" s="345"/>
      <c r="X304" s="345"/>
    </row>
    <row r="305" spans="1:24" ht="15" customHeight="1">
      <c r="B305" s="52"/>
      <c r="C305" s="90"/>
      <c r="D305" s="406"/>
      <c r="E305" s="437"/>
      <c r="F305" s="438"/>
      <c r="G305" s="413"/>
      <c r="H305" s="320" t="s">
        <v>55</v>
      </c>
      <c r="I305" s="320" t="s">
        <v>325</v>
      </c>
      <c r="J305" s="401"/>
      <c r="K305" s="272" t="s">
        <v>346</v>
      </c>
      <c r="L305" s="578"/>
      <c r="M305" s="405"/>
      <c r="N305" s="73"/>
      <c r="O305" s="58" t="s">
        <v>12</v>
      </c>
      <c r="P305" s="58" t="s">
        <v>12</v>
      </c>
      <c r="U305" s="345"/>
      <c r="V305" s="345"/>
      <c r="W305" s="345"/>
      <c r="X305" s="345"/>
    </row>
    <row r="306" spans="1:24" ht="15" customHeight="1">
      <c r="B306" s="52"/>
      <c r="C306" s="90"/>
      <c r="D306" s="406"/>
      <c r="E306" s="437"/>
      <c r="F306" s="438"/>
      <c r="G306" s="413"/>
      <c r="H306" s="320" t="s">
        <v>55</v>
      </c>
      <c r="I306" s="320" t="s">
        <v>471</v>
      </c>
      <c r="J306" s="320" t="s">
        <v>224</v>
      </c>
      <c r="K306" s="272" t="s">
        <v>490</v>
      </c>
      <c r="L306" s="578"/>
      <c r="M306" s="93" t="e">
        <f>VLOOKUP(P306,'1'!$B$3:$C$71,2)</f>
        <v>#N/A</v>
      </c>
      <c r="N306" s="73"/>
      <c r="O306" s="58">
        <v>40</v>
      </c>
      <c r="P306" s="58" t="s">
        <v>12</v>
      </c>
      <c r="U306" s="345"/>
      <c r="V306" s="345"/>
      <c r="W306" s="345"/>
      <c r="X306" s="345"/>
    </row>
    <row r="307" spans="1:24" ht="15" customHeight="1">
      <c r="B307" s="52"/>
      <c r="C307" s="90"/>
      <c r="D307" s="395"/>
      <c r="E307" s="398"/>
      <c r="F307" s="399"/>
      <c r="G307" s="387"/>
      <c r="H307" s="272" t="s">
        <v>18</v>
      </c>
      <c r="I307" s="320" t="s">
        <v>378</v>
      </c>
      <c r="J307" s="320" t="s">
        <v>225</v>
      </c>
      <c r="K307" s="320" t="s">
        <v>379</v>
      </c>
      <c r="L307" s="573"/>
      <c r="M307" s="93" t="e">
        <f>VLOOKUP(P307,'1'!$B$3:$C$71,2)</f>
        <v>#N/A</v>
      </c>
      <c r="N307" s="73"/>
      <c r="O307" s="58">
        <v>18</v>
      </c>
      <c r="P307" s="58" t="s">
        <v>12</v>
      </c>
      <c r="U307" s="345"/>
      <c r="V307" s="345"/>
      <c r="W307" s="345"/>
      <c r="X307" s="345"/>
    </row>
    <row r="308" spans="1:24" ht="18.75">
      <c r="B308" s="55"/>
      <c r="C308" s="92"/>
      <c r="D308" s="346">
        <v>2</v>
      </c>
      <c r="E308" s="337" t="s">
        <v>172</v>
      </c>
      <c r="F308" s="343"/>
      <c r="G308" s="331" t="s">
        <v>77</v>
      </c>
      <c r="H308" s="320" t="s">
        <v>25</v>
      </c>
      <c r="I308" s="320" t="s">
        <v>338</v>
      </c>
      <c r="J308" s="320" t="s">
        <v>236</v>
      </c>
      <c r="K308" s="272" t="s">
        <v>187</v>
      </c>
      <c r="L308" s="373" t="str">
        <f>VLOOKUP(O308,'1'!$B$3:$C$71,2)</f>
        <v>Drs. Suko Waspodho</v>
      </c>
      <c r="M308" s="93" t="e">
        <f>VLOOKUP(P308,'1'!$B$3:$C$71,2)</f>
        <v>#N/A</v>
      </c>
      <c r="N308" s="73"/>
      <c r="O308" s="58">
        <v>15</v>
      </c>
      <c r="P308" s="58" t="s">
        <v>12</v>
      </c>
      <c r="Q308" s="318"/>
      <c r="U308" s="345"/>
      <c r="V308" s="345"/>
      <c r="W308" s="345"/>
      <c r="X308" s="345"/>
    </row>
    <row r="309" spans="1:24" ht="18.75">
      <c r="B309" s="12"/>
      <c r="C309" s="92"/>
      <c r="D309" s="394">
        <v>2</v>
      </c>
      <c r="E309" s="532" t="s">
        <v>172</v>
      </c>
      <c r="F309" s="533"/>
      <c r="G309" s="386" t="s">
        <v>77</v>
      </c>
      <c r="H309" s="320" t="s">
        <v>56</v>
      </c>
      <c r="I309" s="320" t="s">
        <v>519</v>
      </c>
      <c r="J309" s="320" t="s">
        <v>233</v>
      </c>
      <c r="K309" s="272" t="s">
        <v>520</v>
      </c>
      <c r="L309" s="572" t="str">
        <f>VLOOKUP(O309,'1'!$B$3:$C$71,2)</f>
        <v>Sally Kurnia Octaviani, S.Pd, M.Hum</v>
      </c>
      <c r="M309" s="93" t="e">
        <f>VLOOKUP(P309,'1'!$B$3:$C$71,2)</f>
        <v>#N/A</v>
      </c>
      <c r="N309" s="73"/>
      <c r="O309" s="58">
        <v>43</v>
      </c>
      <c r="P309" s="58" t="s">
        <v>12</v>
      </c>
      <c r="Q309" s="318"/>
      <c r="U309" s="345"/>
      <c r="V309" s="345"/>
      <c r="W309" s="345"/>
      <c r="X309" s="345"/>
    </row>
    <row r="310" spans="1:24" ht="18.75">
      <c r="B310" s="12"/>
      <c r="C310" s="92"/>
      <c r="D310" s="406"/>
      <c r="E310" s="534"/>
      <c r="F310" s="535"/>
      <c r="G310" s="413"/>
      <c r="H310" s="320" t="s">
        <v>56</v>
      </c>
      <c r="I310" s="320" t="s">
        <v>280</v>
      </c>
      <c r="J310" s="320" t="s">
        <v>234</v>
      </c>
      <c r="K310" s="272">
        <v>24</v>
      </c>
      <c r="L310" s="578"/>
      <c r="M310" s="93" t="e">
        <f>VLOOKUP(P310,'1'!$B$3:$C$71,2)</f>
        <v>#N/A</v>
      </c>
      <c r="N310" s="73"/>
      <c r="O310" s="58">
        <v>38</v>
      </c>
      <c r="P310" s="58" t="s">
        <v>12</v>
      </c>
      <c r="Q310" s="318"/>
      <c r="U310" s="345"/>
      <c r="V310" s="345"/>
      <c r="W310" s="345"/>
      <c r="X310" s="345"/>
    </row>
    <row r="311" spans="1:24" ht="15" customHeight="1">
      <c r="B311" s="12"/>
      <c r="C311" s="92"/>
      <c r="D311" s="395"/>
      <c r="E311" s="536"/>
      <c r="F311" s="537"/>
      <c r="G311" s="387"/>
      <c r="H311" s="320" t="s">
        <v>56</v>
      </c>
      <c r="I311" s="320" t="s">
        <v>281</v>
      </c>
      <c r="J311" s="320" t="s">
        <v>235</v>
      </c>
      <c r="K311" s="272">
        <v>23</v>
      </c>
      <c r="L311" s="573"/>
      <c r="M311" s="93" t="e">
        <f>VLOOKUP(P311,'1'!$B$3:$C$71,2)</f>
        <v>#N/A</v>
      </c>
      <c r="N311" s="73"/>
      <c r="O311" s="58">
        <v>10</v>
      </c>
      <c r="P311" s="58" t="s">
        <v>12</v>
      </c>
      <c r="U311" s="345"/>
      <c r="V311" s="345"/>
      <c r="W311" s="345"/>
      <c r="X311" s="345"/>
    </row>
    <row r="312" spans="1:24" ht="18.75">
      <c r="B312" s="12"/>
      <c r="C312" s="87" t="s">
        <v>450</v>
      </c>
      <c r="D312" s="349">
        <v>2</v>
      </c>
      <c r="E312" s="286" t="s">
        <v>174</v>
      </c>
      <c r="F312" s="285" t="s">
        <v>205</v>
      </c>
      <c r="G312" s="326" t="s">
        <v>452</v>
      </c>
      <c r="H312" s="320" t="s">
        <v>25</v>
      </c>
      <c r="I312" s="320" t="s">
        <v>338</v>
      </c>
      <c r="J312" s="163" t="s">
        <v>94</v>
      </c>
      <c r="K312" s="272" t="s">
        <v>187</v>
      </c>
      <c r="L312" s="373" t="str">
        <f>VLOOKUP(O312,'1'!$B$3:$C$71,2)</f>
        <v>Bayu Dwi Raharja, S.Kom, M.Kom</v>
      </c>
      <c r="M312" s="93" t="e">
        <f>VLOOKUP(P312,'1'!$B$3:$C$71,2)</f>
        <v>#N/A</v>
      </c>
      <c r="N312" s="73"/>
      <c r="O312" s="58">
        <v>11</v>
      </c>
      <c r="P312" s="58" t="s">
        <v>12</v>
      </c>
      <c r="Q312" s="318"/>
      <c r="U312" s="345"/>
      <c r="V312" s="345"/>
      <c r="W312" s="345"/>
      <c r="X312" s="345"/>
    </row>
    <row r="313" spans="1:24" ht="15" customHeight="1">
      <c r="B313" s="12"/>
      <c r="C313" s="88"/>
      <c r="D313" s="394">
        <v>4</v>
      </c>
      <c r="E313" s="498" t="s">
        <v>181</v>
      </c>
      <c r="F313" s="324" t="s">
        <v>205</v>
      </c>
      <c r="G313" s="326" t="s">
        <v>77</v>
      </c>
      <c r="H313" s="320" t="s">
        <v>56</v>
      </c>
      <c r="I313" s="272" t="s">
        <v>349</v>
      </c>
      <c r="J313" s="163" t="s">
        <v>123</v>
      </c>
      <c r="K313" s="272" t="s">
        <v>301</v>
      </c>
      <c r="L313" s="572" t="str">
        <f>VLOOKUP(O313,'1'!$B$3:$C$71,2)</f>
        <v>Ahmad Faisal Sani, S.Kom</v>
      </c>
      <c r="M313" s="93" t="e">
        <f>VLOOKUP(P313,'1'!$B$3:$C$71,2)</f>
        <v>#N/A</v>
      </c>
      <c r="N313" s="73"/>
      <c r="O313" s="58">
        <v>6</v>
      </c>
      <c r="P313" s="58" t="s">
        <v>12</v>
      </c>
      <c r="U313" s="345"/>
      <c r="V313" s="345"/>
      <c r="W313" s="345"/>
      <c r="X313" s="345"/>
    </row>
    <row r="314" spans="1:24" ht="15" customHeight="1">
      <c r="B314" s="12"/>
      <c r="C314" s="88"/>
      <c r="D314" s="406"/>
      <c r="E314" s="499"/>
      <c r="F314" s="323" t="s">
        <v>206</v>
      </c>
      <c r="G314" s="326" t="s">
        <v>232</v>
      </c>
      <c r="H314" s="320" t="s">
        <v>56</v>
      </c>
      <c r="I314" s="272" t="s">
        <v>350</v>
      </c>
      <c r="J314" s="163" t="s">
        <v>123</v>
      </c>
      <c r="K314" s="272" t="s">
        <v>304</v>
      </c>
      <c r="L314" s="573"/>
      <c r="M314" s="93" t="e">
        <f>VLOOKUP(P314,'1'!$B$3:$C$71,2)</f>
        <v>#N/A</v>
      </c>
      <c r="N314" s="73"/>
      <c r="O314" s="58">
        <v>6</v>
      </c>
      <c r="P314" s="58" t="s">
        <v>12</v>
      </c>
      <c r="U314" s="345"/>
      <c r="V314" s="345"/>
      <c r="W314" s="345"/>
      <c r="X314" s="345"/>
    </row>
    <row r="315" spans="1:24" ht="15.75">
      <c r="B315" s="54"/>
      <c r="C315" s="88"/>
      <c r="D315" s="105"/>
      <c r="E315" s="218"/>
      <c r="F315" s="218"/>
      <c r="G315" s="328"/>
      <c r="L315" s="335"/>
      <c r="M315" s="93"/>
      <c r="N315" s="73"/>
      <c r="Q315" s="318"/>
      <c r="U315" s="345"/>
      <c r="V315" s="345"/>
      <c r="W315" s="345"/>
      <c r="X315" s="345"/>
    </row>
    <row r="316" spans="1:24" ht="20.25">
      <c r="B316" s="54"/>
      <c r="C316" s="87" t="s">
        <v>116</v>
      </c>
      <c r="D316" s="441" t="s">
        <v>39</v>
      </c>
      <c r="E316" s="442"/>
      <c r="F316" s="442"/>
      <c r="G316" s="442"/>
      <c r="H316" s="442"/>
      <c r="I316" s="442"/>
      <c r="J316" s="442"/>
      <c r="K316" s="442"/>
      <c r="L316" s="442"/>
      <c r="M316" s="442"/>
      <c r="O316" s="58" t="s">
        <v>12</v>
      </c>
      <c r="P316" s="58" t="s">
        <v>12</v>
      </c>
      <c r="Q316" s="318"/>
      <c r="U316" s="345"/>
      <c r="V316" s="345"/>
      <c r="W316" s="345"/>
      <c r="X316" s="345"/>
    </row>
    <row r="317" spans="1:24" ht="18.75">
      <c r="B317" s="12"/>
      <c r="C317" s="92" t="s">
        <v>115</v>
      </c>
      <c r="D317" s="349">
        <v>2</v>
      </c>
      <c r="E317" s="521" t="s">
        <v>172</v>
      </c>
      <c r="F317" s="522"/>
      <c r="G317" s="328" t="s">
        <v>83</v>
      </c>
      <c r="H317" s="320" t="s">
        <v>55</v>
      </c>
      <c r="I317" s="320" t="s">
        <v>284</v>
      </c>
      <c r="J317" s="320" t="s">
        <v>231</v>
      </c>
      <c r="K317" s="272">
        <v>23</v>
      </c>
      <c r="L317" s="373" t="str">
        <f>VLOOKUP(O317,'1'!$B$3:$C$71,2)</f>
        <v>Agus Dimyati, S.S</v>
      </c>
      <c r="M317" s="93" t="e">
        <f>VLOOKUP(P317,'1'!$B$3:$C$71,2)</f>
        <v>#N/A</v>
      </c>
      <c r="N317" s="73"/>
      <c r="O317" s="58">
        <v>3</v>
      </c>
      <c r="P317" s="58" t="s">
        <v>12</v>
      </c>
      <c r="Q317" s="318"/>
      <c r="U317" s="345"/>
      <c r="V317" s="345"/>
      <c r="W317" s="345"/>
      <c r="X317" s="345"/>
    </row>
    <row r="318" spans="1:24" ht="18.75">
      <c r="B318" s="12"/>
      <c r="C318" s="92" t="s">
        <v>264</v>
      </c>
      <c r="D318" s="394">
        <v>2</v>
      </c>
      <c r="E318" s="532" t="s">
        <v>172</v>
      </c>
      <c r="F318" s="533"/>
      <c r="G318" s="386" t="s">
        <v>83</v>
      </c>
      <c r="H318" s="320" t="s">
        <v>56</v>
      </c>
      <c r="I318" s="320" t="s">
        <v>444</v>
      </c>
      <c r="J318" s="320" t="s">
        <v>224</v>
      </c>
      <c r="K318" s="272" t="s">
        <v>194</v>
      </c>
      <c r="L318" s="572" t="str">
        <f>VLOOKUP(O318,'1'!$B$3:$C$71,2)</f>
        <v>Sally Kurnia Octaviani, S.Pd, M.Hum</v>
      </c>
      <c r="M318" s="93" t="e">
        <f>VLOOKUP(P318,'1'!$B$3:$C$71,2)</f>
        <v>#N/A</v>
      </c>
      <c r="N318" s="73"/>
      <c r="O318" s="58">
        <v>43</v>
      </c>
      <c r="P318" s="58" t="s">
        <v>12</v>
      </c>
      <c r="Q318" s="318"/>
      <c r="U318" s="345"/>
      <c r="V318" s="345"/>
      <c r="W318" s="345"/>
      <c r="X318" s="345"/>
    </row>
    <row r="319" spans="1:24" ht="18.75">
      <c r="B319" s="12"/>
      <c r="C319" s="92"/>
      <c r="D319" s="406"/>
      <c r="E319" s="534"/>
      <c r="F319" s="535"/>
      <c r="G319" s="413"/>
      <c r="H319" s="320" t="s">
        <v>56</v>
      </c>
      <c r="I319" s="320" t="s">
        <v>521</v>
      </c>
      <c r="J319" s="320" t="s">
        <v>225</v>
      </c>
      <c r="K319" s="272" t="s">
        <v>522</v>
      </c>
      <c r="L319" s="573"/>
      <c r="M319" s="93" t="e">
        <f>VLOOKUP(P319,'1'!$B$3:$C$71,2)</f>
        <v>#N/A</v>
      </c>
      <c r="N319" s="73"/>
      <c r="O319" s="58">
        <v>10</v>
      </c>
      <c r="P319" s="58" t="s">
        <v>12</v>
      </c>
      <c r="Q319" s="318"/>
      <c r="U319" s="345"/>
      <c r="V319" s="345"/>
      <c r="W319" s="345"/>
      <c r="X319" s="345"/>
    </row>
    <row r="320" spans="1:24" ht="15.75">
      <c r="A320"/>
      <c r="B320" s="193"/>
      <c r="C320" s="88"/>
      <c r="D320" s="453" t="s">
        <v>133</v>
      </c>
      <c r="E320" s="396" t="s">
        <v>290</v>
      </c>
      <c r="F320" s="397"/>
      <c r="G320" s="386" t="s">
        <v>83</v>
      </c>
      <c r="H320" s="320" t="s">
        <v>55</v>
      </c>
      <c r="I320" s="320" t="s">
        <v>364</v>
      </c>
      <c r="J320" s="320" t="s">
        <v>230</v>
      </c>
      <c r="K320" s="272" t="s">
        <v>367</v>
      </c>
      <c r="L320" s="572" t="str">
        <f>VLOOKUP(O320,'1'!$B$3:$C$71,2)</f>
        <v>Dra. Andriani KKW, M.Kom, Akt</v>
      </c>
      <c r="M320" s="93" t="str">
        <f>VLOOKUP(P320,'1'!$B$3:$C$71,2)</f>
        <v>Setiyowati, S.Kom</v>
      </c>
      <c r="N320" s="73"/>
      <c r="O320" s="58">
        <v>17</v>
      </c>
      <c r="P320" s="58">
        <v>42</v>
      </c>
      <c r="Q320" s="318"/>
      <c r="U320" s="345"/>
      <c r="V320" s="345"/>
      <c r="W320" s="345"/>
      <c r="X320" s="345"/>
    </row>
    <row r="321" spans="1:24" ht="15.75">
      <c r="A321"/>
      <c r="B321" s="193"/>
      <c r="C321" s="88"/>
      <c r="D321" s="454"/>
      <c r="E321" s="437"/>
      <c r="F321" s="438"/>
      <c r="G321" s="413"/>
      <c r="H321" s="320" t="s">
        <v>219</v>
      </c>
      <c r="I321" s="320" t="s">
        <v>489</v>
      </c>
      <c r="J321" s="400" t="s">
        <v>223</v>
      </c>
      <c r="K321" s="272" t="s">
        <v>508</v>
      </c>
      <c r="L321" s="578"/>
      <c r="M321" s="404" t="e">
        <f>VLOOKUP(P321,'1'!$B$3:$C$71,2)</f>
        <v>#N/A</v>
      </c>
      <c r="N321" s="73"/>
      <c r="O321" s="58">
        <v>41</v>
      </c>
      <c r="P321" s="58" t="s">
        <v>12</v>
      </c>
      <c r="Q321" s="318"/>
      <c r="U321" s="345"/>
      <c r="V321" s="345"/>
      <c r="W321" s="345"/>
      <c r="X321" s="345"/>
    </row>
    <row r="322" spans="1:24" ht="15.75">
      <c r="A322"/>
      <c r="B322" s="54"/>
      <c r="C322" s="88"/>
      <c r="D322" s="455"/>
      <c r="E322" s="398"/>
      <c r="F322" s="399"/>
      <c r="G322" s="387"/>
      <c r="H322" s="320" t="s">
        <v>18</v>
      </c>
      <c r="I322" s="320" t="s">
        <v>383</v>
      </c>
      <c r="J322" s="401"/>
      <c r="K322" s="272" t="s">
        <v>213</v>
      </c>
      <c r="L322" s="573"/>
      <c r="M322" s="405"/>
      <c r="N322" s="73"/>
      <c r="O322" s="58" t="s">
        <v>12</v>
      </c>
      <c r="P322" s="58" t="s">
        <v>12</v>
      </c>
    </row>
    <row r="323" spans="1:24" ht="15.75" customHeight="1">
      <c r="B323" s="55"/>
      <c r="C323" s="90"/>
      <c r="D323" s="346">
        <v>2</v>
      </c>
      <c r="E323" s="353" t="s">
        <v>451</v>
      </c>
      <c r="F323" s="285" t="s">
        <v>205</v>
      </c>
      <c r="G323" s="328" t="s">
        <v>229</v>
      </c>
      <c r="H323" s="320" t="s">
        <v>25</v>
      </c>
      <c r="I323" s="320" t="s">
        <v>316</v>
      </c>
      <c r="J323" s="163" t="s">
        <v>94</v>
      </c>
      <c r="K323" s="272">
        <v>16</v>
      </c>
      <c r="L323" s="373" t="str">
        <f>VLOOKUP(O323,'1'!$B$3:$C$71,2)</f>
        <v>Bayu Dwi Raharja, S.Kom, M.Kom</v>
      </c>
      <c r="M323" s="93" t="e">
        <f>VLOOKUP(P323,'1'!$B$3:$C$71,2)</f>
        <v>#N/A</v>
      </c>
      <c r="N323" s="73"/>
      <c r="O323" s="58">
        <v>11</v>
      </c>
      <c r="P323" s="58" t="s">
        <v>12</v>
      </c>
      <c r="Q323" s="318"/>
      <c r="U323" s="345"/>
      <c r="V323" s="345"/>
      <c r="W323" s="345"/>
      <c r="X323" s="345"/>
    </row>
    <row r="324" spans="1:24" ht="21.75" customHeight="1">
      <c r="A324"/>
      <c r="B324" s="54"/>
      <c r="C324" s="88"/>
      <c r="D324" s="346">
        <v>4</v>
      </c>
      <c r="E324" s="585" t="s">
        <v>286</v>
      </c>
      <c r="F324" s="586"/>
      <c r="G324" s="320" t="s">
        <v>79</v>
      </c>
      <c r="H324" s="320" t="s">
        <v>25</v>
      </c>
      <c r="I324" s="320" t="s">
        <v>390</v>
      </c>
      <c r="J324" s="320" t="s">
        <v>223</v>
      </c>
      <c r="K324" s="320" t="s">
        <v>389</v>
      </c>
      <c r="L324" s="373" t="str">
        <f>VLOOKUP(O324,'1'!$B$3:$C$71,2)</f>
        <v>Fredi Aji Noorhadi, S.T</v>
      </c>
      <c r="M324" s="93" t="e">
        <f>VLOOKUP(P324,'1'!$B$3:$C$71,2)</f>
        <v>#N/A</v>
      </c>
      <c r="N324" s="73"/>
      <c r="O324" s="58">
        <v>24</v>
      </c>
      <c r="P324" s="58" t="s">
        <v>12</v>
      </c>
      <c r="U324" s="345"/>
      <c r="V324" s="345"/>
      <c r="W324" s="345"/>
      <c r="X324" s="345"/>
    </row>
    <row r="325" spans="1:24" ht="21.75" customHeight="1">
      <c r="A325"/>
      <c r="B325" s="54"/>
      <c r="C325" s="92"/>
      <c r="D325" s="394">
        <v>4</v>
      </c>
      <c r="E325" s="500" t="s">
        <v>209</v>
      </c>
      <c r="F325" s="501"/>
      <c r="G325" s="386" t="s">
        <v>79</v>
      </c>
      <c r="H325" s="320" t="s">
        <v>55</v>
      </c>
      <c r="I325" s="320" t="s">
        <v>492</v>
      </c>
      <c r="J325" s="325" t="s">
        <v>224</v>
      </c>
      <c r="K325" s="320" t="s">
        <v>491</v>
      </c>
      <c r="L325" s="572" t="str">
        <f>VLOOKUP(O325,'1'!$B$3:$C$71,2)</f>
        <v>Elistya Rimawati, S.Si, M.Si</v>
      </c>
      <c r="M325" s="322" t="e">
        <f>VLOOKUP(P325,'1'!$B$3:$C$71,2)</f>
        <v>#N/A</v>
      </c>
      <c r="N325" s="73"/>
      <c r="O325" s="58">
        <v>23</v>
      </c>
      <c r="P325" s="58" t="s">
        <v>12</v>
      </c>
      <c r="U325" s="345"/>
      <c r="V325" s="345"/>
      <c r="W325" s="345"/>
      <c r="X325" s="345"/>
    </row>
    <row r="326" spans="1:24" ht="21.75" customHeight="1">
      <c r="A326"/>
      <c r="B326" s="54"/>
      <c r="C326" s="92"/>
      <c r="D326" s="406"/>
      <c r="E326" s="502"/>
      <c r="F326" s="503"/>
      <c r="G326" s="413"/>
      <c r="H326" s="320" t="s">
        <v>55</v>
      </c>
      <c r="I326" s="320" t="s">
        <v>306</v>
      </c>
      <c r="J326" s="400" t="s">
        <v>225</v>
      </c>
      <c r="K326" s="320">
        <v>17</v>
      </c>
      <c r="L326" s="578"/>
      <c r="M326" s="404" t="e">
        <f>VLOOKUP(P326,'1'!$B$3:$C$71,2)</f>
        <v>#N/A</v>
      </c>
      <c r="N326" s="73"/>
      <c r="O326" s="58">
        <v>10</v>
      </c>
      <c r="P326" s="58" t="s">
        <v>12</v>
      </c>
      <c r="U326" s="345"/>
      <c r="V326" s="345"/>
      <c r="W326" s="345"/>
      <c r="X326" s="345"/>
    </row>
    <row r="327" spans="1:24" ht="21.75" customHeight="1">
      <c r="A327"/>
      <c r="B327" s="54"/>
      <c r="C327" s="88"/>
      <c r="D327" s="395"/>
      <c r="E327" s="504"/>
      <c r="F327" s="505"/>
      <c r="G327" s="387"/>
      <c r="H327" s="320" t="s">
        <v>18</v>
      </c>
      <c r="I327" s="320" t="s">
        <v>383</v>
      </c>
      <c r="J327" s="401"/>
      <c r="K327" s="320" t="s">
        <v>346</v>
      </c>
      <c r="L327" s="573"/>
      <c r="M327" s="405"/>
      <c r="N327" s="73"/>
      <c r="O327" s="58" t="s">
        <v>12</v>
      </c>
      <c r="P327" s="58" t="s">
        <v>12</v>
      </c>
      <c r="U327" s="345"/>
      <c r="V327" s="345"/>
      <c r="W327" s="345"/>
      <c r="X327" s="345"/>
    </row>
    <row r="328" spans="1:24" ht="15.75" customHeight="1">
      <c r="A328"/>
      <c r="B328" s="54"/>
      <c r="C328" s="88"/>
      <c r="D328" s="349">
        <v>2</v>
      </c>
      <c r="E328" s="536" t="s">
        <v>172</v>
      </c>
      <c r="F328" s="537"/>
      <c r="G328" s="331" t="s">
        <v>443</v>
      </c>
      <c r="H328" s="320" t="s">
        <v>25</v>
      </c>
      <c r="I328" s="320" t="s">
        <v>316</v>
      </c>
      <c r="J328" s="320" t="s">
        <v>230</v>
      </c>
      <c r="K328" s="272">
        <v>16</v>
      </c>
      <c r="L328" s="373" t="str">
        <f>VLOOKUP(O328,'1'!$B$3:$C$71,2)</f>
        <v>Drs. Suko Waspodho</v>
      </c>
      <c r="M328" s="93" t="str">
        <f>VLOOKUP(P328,'1'!$B$3:$C$71,2)</f>
        <v>Sapto Nugroho, S.T</v>
      </c>
      <c r="N328" s="73"/>
      <c r="O328" s="58">
        <v>15</v>
      </c>
      <c r="P328" s="58">
        <v>41</v>
      </c>
      <c r="Q328" s="318"/>
      <c r="U328" s="345"/>
      <c r="V328" s="345"/>
      <c r="W328" s="345"/>
      <c r="X328" s="345"/>
    </row>
    <row r="329" spans="1:24" ht="15.75">
      <c r="A329"/>
      <c r="B329" s="54"/>
      <c r="C329" s="88"/>
      <c r="D329" s="394">
        <v>2</v>
      </c>
      <c r="E329" s="532" t="s">
        <v>172</v>
      </c>
      <c r="F329" s="533"/>
      <c r="G329" s="386" t="s">
        <v>443</v>
      </c>
      <c r="H329" s="320" t="s">
        <v>18</v>
      </c>
      <c r="I329" s="320" t="s">
        <v>289</v>
      </c>
      <c r="J329" s="400" t="s">
        <v>231</v>
      </c>
      <c r="K329" s="272">
        <v>4</v>
      </c>
      <c r="L329" s="572" t="str">
        <f>VLOOKUP(O329,'1'!$B$3:$C$71,2)</f>
        <v>Yudi Hermawan, S.Pd</v>
      </c>
      <c r="M329" s="404" t="e">
        <f>VLOOKUP(P329,'1'!$B$3:$C$71,2)</f>
        <v>#N/A</v>
      </c>
      <c r="N329" s="73"/>
      <c r="O329" s="58">
        <v>59</v>
      </c>
      <c r="P329" s="58" t="s">
        <v>12</v>
      </c>
    </row>
    <row r="330" spans="1:24" ht="15.75">
      <c r="A330"/>
      <c r="B330" s="54"/>
      <c r="C330" s="88"/>
      <c r="D330" s="395"/>
      <c r="E330" s="536"/>
      <c r="F330" s="537"/>
      <c r="G330" s="387"/>
      <c r="H330" s="320" t="s">
        <v>20</v>
      </c>
      <c r="I330" s="320" t="s">
        <v>292</v>
      </c>
      <c r="J330" s="401"/>
      <c r="K330" s="272">
        <v>6</v>
      </c>
      <c r="L330" s="573"/>
      <c r="M330" s="405"/>
      <c r="N330" s="73"/>
      <c r="O330" s="58" t="s">
        <v>12</v>
      </c>
      <c r="P330" s="58" t="s">
        <v>12</v>
      </c>
    </row>
    <row r="331" spans="1:24" ht="24" customHeight="1" thickBot="1">
      <c r="B331" s="54"/>
      <c r="C331" s="91"/>
      <c r="D331" s="346"/>
      <c r="E331" s="183"/>
      <c r="F331" s="183"/>
      <c r="G331" s="329"/>
      <c r="H331" s="325"/>
      <c r="I331" s="325"/>
      <c r="J331" s="325"/>
      <c r="K331" s="325"/>
      <c r="L331" s="335"/>
      <c r="M331" s="322"/>
      <c r="N331" s="73"/>
      <c r="Q331" s="318"/>
      <c r="U331" s="345"/>
      <c r="V331" s="345"/>
      <c r="W331" s="345"/>
      <c r="X331" s="345"/>
    </row>
    <row r="332" spans="1:24" ht="15.75" thickBot="1">
      <c r="B332" s="9"/>
      <c r="C332" s="184"/>
      <c r="D332" s="185"/>
      <c r="E332" s="186"/>
      <c r="F332" s="186"/>
      <c r="G332" s="186"/>
      <c r="H332" s="187"/>
      <c r="I332" s="186"/>
      <c r="J332" s="186"/>
      <c r="K332" s="186"/>
      <c r="L332" s="188"/>
      <c r="M332" s="188"/>
      <c r="N332" s="122"/>
      <c r="Q332" s="318"/>
      <c r="U332" s="345"/>
      <c r="V332" s="345"/>
      <c r="W332" s="345"/>
      <c r="X332" s="345"/>
    </row>
    <row r="333" spans="1:24" ht="24" thickTop="1">
      <c r="B333" s="50" t="s">
        <v>611</v>
      </c>
      <c r="C333" s="204"/>
      <c r="D333" s="189"/>
      <c r="E333" s="190"/>
      <c r="F333" s="190"/>
      <c r="G333" s="190"/>
      <c r="H333" s="191"/>
      <c r="I333" s="190"/>
      <c r="J333" s="190"/>
      <c r="K333" s="190"/>
      <c r="L333" s="216"/>
      <c r="M333" s="48"/>
      <c r="N333" s="73"/>
      <c r="Q333" s="318"/>
      <c r="U333" s="345"/>
      <c r="V333" s="345"/>
      <c r="W333" s="345"/>
      <c r="X333" s="345"/>
    </row>
    <row r="334" spans="1:24" ht="20.25" customHeight="1">
      <c r="B334" s="2"/>
      <c r="C334" s="217"/>
      <c r="D334" s="189"/>
      <c r="E334" s="190"/>
      <c r="F334" s="190"/>
      <c r="G334" s="190"/>
      <c r="H334" s="190"/>
      <c r="I334" s="190"/>
      <c r="J334" s="190"/>
      <c r="K334" s="190"/>
      <c r="L334" s="190"/>
      <c r="M334" s="48"/>
      <c r="N334" s="73"/>
      <c r="Q334" s="318"/>
      <c r="U334" s="345"/>
      <c r="V334" s="345"/>
      <c r="W334" s="345"/>
      <c r="X334" s="345"/>
    </row>
    <row r="335" spans="1:24" ht="18.75" thickBot="1">
      <c r="B335" s="6"/>
      <c r="C335" s="86" t="s">
        <v>60</v>
      </c>
      <c r="D335" s="103"/>
      <c r="E335" s="478"/>
      <c r="F335" s="478"/>
      <c r="G335" s="478"/>
      <c r="H335" s="344"/>
      <c r="I335" s="344"/>
      <c r="J335" s="68"/>
      <c r="K335" s="67"/>
      <c r="M335" s="69"/>
      <c r="N335" s="70"/>
      <c r="Q335" s="318"/>
      <c r="U335" s="345"/>
      <c r="V335" s="345"/>
      <c r="W335" s="345"/>
      <c r="X335" s="345"/>
    </row>
    <row r="336" spans="1:24" ht="14.25">
      <c r="B336" s="43" t="s">
        <v>2</v>
      </c>
      <c r="C336" s="338" t="s">
        <v>3</v>
      </c>
      <c r="D336" s="419" t="s">
        <v>4</v>
      </c>
      <c r="E336" s="421" t="s">
        <v>13</v>
      </c>
      <c r="F336" s="422"/>
      <c r="G336" s="425" t="s">
        <v>14</v>
      </c>
      <c r="H336" s="427" t="s">
        <v>61</v>
      </c>
      <c r="I336" s="425" t="s">
        <v>22</v>
      </c>
      <c r="J336" s="427" t="s">
        <v>5</v>
      </c>
      <c r="K336" s="41" t="s">
        <v>6</v>
      </c>
      <c r="L336" s="390" t="s">
        <v>598</v>
      </c>
      <c r="M336" s="392" t="s">
        <v>29</v>
      </c>
      <c r="O336" s="58" t="s">
        <v>32</v>
      </c>
      <c r="P336" s="58" t="s">
        <v>33</v>
      </c>
      <c r="Q336" s="318"/>
      <c r="U336" s="345"/>
      <c r="V336" s="345"/>
      <c r="W336" s="345"/>
      <c r="X336" s="345"/>
    </row>
    <row r="337" spans="1:42" ht="15" thickBot="1">
      <c r="B337" s="44" t="s">
        <v>7</v>
      </c>
      <c r="C337" s="339" t="s">
        <v>8</v>
      </c>
      <c r="D337" s="420"/>
      <c r="E337" s="423"/>
      <c r="F337" s="424"/>
      <c r="G337" s="426"/>
      <c r="H337" s="428"/>
      <c r="I337" s="426"/>
      <c r="J337" s="428"/>
      <c r="K337" s="45" t="s">
        <v>9</v>
      </c>
      <c r="L337" s="391"/>
      <c r="M337" s="393"/>
      <c r="Q337" s="318"/>
      <c r="U337" s="345"/>
      <c r="V337" s="345"/>
      <c r="W337" s="345"/>
      <c r="X337" s="345"/>
    </row>
    <row r="338" spans="1:42" ht="15.75" thickTop="1">
      <c r="B338" s="123"/>
      <c r="C338" s="124"/>
      <c r="D338" s="125"/>
      <c r="E338" s="126"/>
      <c r="F338" s="127"/>
      <c r="G338" s="128"/>
      <c r="H338" s="129"/>
      <c r="I338" s="128"/>
      <c r="J338" s="128"/>
      <c r="K338" s="126"/>
      <c r="L338" s="130"/>
      <c r="M338" s="97"/>
      <c r="N338" s="131"/>
      <c r="Q338" s="318"/>
      <c r="U338" s="345"/>
      <c r="V338" s="345"/>
      <c r="W338" s="345"/>
      <c r="X338" s="345"/>
    </row>
    <row r="339" spans="1:42" s="51" customFormat="1" ht="15.75" customHeight="1">
      <c r="A339" s="71"/>
      <c r="B339" s="12" t="s">
        <v>76</v>
      </c>
      <c r="C339" s="87" t="s">
        <v>44</v>
      </c>
      <c r="D339" s="394">
        <v>4</v>
      </c>
      <c r="E339" s="396" t="s">
        <v>208</v>
      </c>
      <c r="F339" s="397"/>
      <c r="G339" s="400" t="s">
        <v>80</v>
      </c>
      <c r="H339" s="320" t="s">
        <v>56</v>
      </c>
      <c r="I339" s="320" t="s">
        <v>523</v>
      </c>
      <c r="J339" s="320" t="s">
        <v>224</v>
      </c>
      <c r="K339" s="320" t="s">
        <v>476</v>
      </c>
      <c r="L339" s="402" t="str">
        <f>VLOOKUP(O339,'1'!$B$3:$C$71,2)</f>
        <v>Avin  Wimar  Budyastomo, S.Kom, M.Kom</v>
      </c>
      <c r="M339" s="93" t="str">
        <f>VLOOKUP(P339,'1'!$B$3:$C$71,2)</f>
        <v>Setiyowati, S.Kom</v>
      </c>
      <c r="N339" s="73"/>
      <c r="O339" s="58">
        <v>2</v>
      </c>
      <c r="P339" s="58">
        <v>42</v>
      </c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</row>
    <row r="340" spans="1:42" ht="18.75">
      <c r="B340" s="12"/>
      <c r="C340" s="92" t="s">
        <v>268</v>
      </c>
      <c r="D340" s="406"/>
      <c r="E340" s="437"/>
      <c r="F340" s="438"/>
      <c r="G340" s="497"/>
      <c r="H340" s="320" t="s">
        <v>56</v>
      </c>
      <c r="I340" s="320" t="s">
        <v>348</v>
      </c>
      <c r="J340" s="320" t="s">
        <v>223</v>
      </c>
      <c r="K340" s="320" t="s">
        <v>329</v>
      </c>
      <c r="L340" s="452"/>
      <c r="M340" s="93" t="e">
        <f>VLOOKUP(P340,'1'!$B$3:$C$71,2)</f>
        <v>#N/A</v>
      </c>
      <c r="N340" s="73"/>
      <c r="O340" s="58">
        <v>49</v>
      </c>
      <c r="P340" s="58" t="s">
        <v>12</v>
      </c>
      <c r="Q340" s="318"/>
      <c r="U340" s="345"/>
      <c r="V340" s="345"/>
      <c r="W340" s="345"/>
      <c r="X340" s="345"/>
    </row>
    <row r="341" spans="1:42" ht="18.75">
      <c r="B341" s="52"/>
      <c r="C341" s="92" t="s">
        <v>264</v>
      </c>
      <c r="D341" s="406"/>
      <c r="E341" s="437"/>
      <c r="F341" s="438"/>
      <c r="G341" s="497"/>
      <c r="H341" s="320" t="s">
        <v>56</v>
      </c>
      <c r="I341" s="320" t="s">
        <v>349</v>
      </c>
      <c r="J341" s="320" t="s">
        <v>225</v>
      </c>
      <c r="K341" s="320" t="s">
        <v>336</v>
      </c>
      <c r="L341" s="452"/>
      <c r="M341" s="93" t="e">
        <f>VLOOKUP(P341,'1'!$B$3:$C$71,2)</f>
        <v>#N/A</v>
      </c>
      <c r="N341" s="73"/>
      <c r="O341" s="58">
        <v>11</v>
      </c>
      <c r="P341" s="58" t="s">
        <v>12</v>
      </c>
      <c r="Q341" s="318"/>
      <c r="U341" s="345"/>
      <c r="V341" s="345"/>
      <c r="W341" s="345"/>
      <c r="X341" s="345"/>
    </row>
    <row r="342" spans="1:42" ht="15">
      <c r="B342" s="55"/>
      <c r="C342" s="89"/>
      <c r="D342" s="395"/>
      <c r="E342" s="398"/>
      <c r="F342" s="399"/>
      <c r="G342" s="401"/>
      <c r="H342" s="320" t="s">
        <v>56</v>
      </c>
      <c r="I342" s="320" t="s">
        <v>350</v>
      </c>
      <c r="J342" s="320" t="s">
        <v>233</v>
      </c>
      <c r="K342" s="320" t="s">
        <v>329</v>
      </c>
      <c r="L342" s="403"/>
      <c r="M342" s="93" t="e">
        <f>VLOOKUP(P342,'1'!$B$3:$C$71,2)</f>
        <v>#N/A</v>
      </c>
      <c r="N342" s="73"/>
      <c r="O342" s="58">
        <v>1</v>
      </c>
      <c r="P342" s="58" t="s">
        <v>12</v>
      </c>
      <c r="Q342" s="318"/>
      <c r="U342" s="345"/>
      <c r="V342" s="345"/>
      <c r="W342" s="345"/>
      <c r="X342" s="345"/>
    </row>
    <row r="343" spans="1:42" ht="15.75">
      <c r="A343"/>
      <c r="B343" s="55"/>
      <c r="C343" s="89"/>
      <c r="D343" s="346">
        <v>4</v>
      </c>
      <c r="E343" s="396" t="s">
        <v>170</v>
      </c>
      <c r="F343" s="397"/>
      <c r="G343" s="320" t="s">
        <v>80</v>
      </c>
      <c r="H343" s="320" t="s">
        <v>25</v>
      </c>
      <c r="I343" s="320" t="s">
        <v>385</v>
      </c>
      <c r="J343" s="320" t="s">
        <v>234</v>
      </c>
      <c r="K343" s="320" t="s">
        <v>189</v>
      </c>
      <c r="L343" s="207" t="str">
        <f>VLOOKUP(O343,'1'!$B$3:$C$71,2)</f>
        <v>Baskoro, S.Kom</v>
      </c>
      <c r="M343" s="93" t="e">
        <f>VLOOKUP(P343,'1'!$B$3:$C$71,2)</f>
        <v>#N/A</v>
      </c>
      <c r="N343" s="73"/>
      <c r="O343" s="58">
        <v>9</v>
      </c>
      <c r="P343" s="58" t="s">
        <v>12</v>
      </c>
      <c r="Q343" s="318"/>
      <c r="U343" s="345"/>
      <c r="V343" s="345"/>
      <c r="W343" s="345"/>
      <c r="X343" s="345"/>
    </row>
    <row r="344" spans="1:42" ht="18.75">
      <c r="A344"/>
      <c r="B344" s="12"/>
      <c r="C344" s="87"/>
      <c r="D344" s="394">
        <v>2</v>
      </c>
      <c r="E344" s="587" t="s">
        <v>180</v>
      </c>
      <c r="F344" s="588"/>
      <c r="G344" s="386" t="s">
        <v>81</v>
      </c>
      <c r="H344" s="320" t="s">
        <v>55</v>
      </c>
      <c r="I344" s="320" t="s">
        <v>335</v>
      </c>
      <c r="J344" s="320" t="s">
        <v>224</v>
      </c>
      <c r="K344" s="272" t="s">
        <v>336</v>
      </c>
      <c r="L344" s="402" t="str">
        <f>VLOOKUP(O344,'1'!$B$3:$C$71,2)</f>
        <v>Ir. Muhammad Hasbi, M.Kom</v>
      </c>
      <c r="M344" s="93" t="e">
        <f>VLOOKUP(P344,'1'!$B$3:$C$71,2)</f>
        <v>#N/A</v>
      </c>
      <c r="N344" s="73"/>
      <c r="O344" s="58">
        <v>29</v>
      </c>
      <c r="P344" s="58" t="s">
        <v>12</v>
      </c>
      <c r="Q344" s="318"/>
      <c r="U344" s="345"/>
      <c r="V344" s="345"/>
      <c r="W344" s="345"/>
      <c r="X344" s="345"/>
    </row>
    <row r="345" spans="1:42" ht="18.75">
      <c r="A345"/>
      <c r="B345" s="12"/>
      <c r="C345" s="92"/>
      <c r="D345" s="406"/>
      <c r="E345" s="591"/>
      <c r="F345" s="592"/>
      <c r="G345" s="413"/>
      <c r="H345" s="320" t="s">
        <v>55</v>
      </c>
      <c r="I345" s="320" t="s">
        <v>272</v>
      </c>
      <c r="J345" s="320" t="s">
        <v>223</v>
      </c>
      <c r="K345" s="272">
        <v>24</v>
      </c>
      <c r="L345" s="452"/>
      <c r="M345" s="93" t="e">
        <f>VLOOKUP(P345,'1'!$B$3:$C$71,2)</f>
        <v>#N/A</v>
      </c>
      <c r="N345" s="73"/>
      <c r="O345" s="58">
        <v>11</v>
      </c>
      <c r="P345" s="58" t="s">
        <v>12</v>
      </c>
      <c r="Q345" s="318"/>
      <c r="U345" s="345"/>
      <c r="V345" s="345"/>
      <c r="W345" s="345"/>
      <c r="X345" s="345"/>
    </row>
    <row r="346" spans="1:42" ht="18.75">
      <c r="A346"/>
      <c r="B346" s="52"/>
      <c r="C346" s="92"/>
      <c r="D346" s="395"/>
      <c r="E346" s="589"/>
      <c r="F346" s="590"/>
      <c r="G346" s="387"/>
      <c r="H346" s="320" t="s">
        <v>55</v>
      </c>
      <c r="I346" s="320" t="s">
        <v>273</v>
      </c>
      <c r="J346" s="320" t="s">
        <v>225</v>
      </c>
      <c r="K346" s="272">
        <v>23</v>
      </c>
      <c r="L346" s="403"/>
      <c r="M346" s="93" t="e">
        <f>VLOOKUP(P346,'1'!$B$3:$C$71,2)</f>
        <v>#N/A</v>
      </c>
      <c r="N346" s="73"/>
      <c r="O346" s="58">
        <v>1</v>
      </c>
      <c r="P346" s="58" t="s">
        <v>12</v>
      </c>
      <c r="Q346" s="318"/>
      <c r="U346" s="345"/>
      <c r="V346" s="345"/>
      <c r="W346" s="345"/>
      <c r="X346" s="345"/>
    </row>
    <row r="347" spans="1:42" ht="15">
      <c r="A347"/>
      <c r="B347" s="55"/>
      <c r="C347" s="89"/>
      <c r="D347" s="394">
        <v>2</v>
      </c>
      <c r="E347" s="587" t="s">
        <v>180</v>
      </c>
      <c r="F347" s="588"/>
      <c r="G347" s="386" t="s">
        <v>81</v>
      </c>
      <c r="H347" s="320" t="s">
        <v>18</v>
      </c>
      <c r="I347" s="320" t="s">
        <v>287</v>
      </c>
      <c r="J347" s="400" t="s">
        <v>233</v>
      </c>
      <c r="K347" s="272">
        <v>7</v>
      </c>
      <c r="L347" s="402" t="str">
        <f>VLOOKUP(O347,'1'!$B$3:$C$71,2)</f>
        <v>Sapto Nugroho, S.T</v>
      </c>
      <c r="M347" s="404" t="e">
        <f>VLOOKUP(P347,'1'!$B$3:$C$71,2)</f>
        <v>#N/A</v>
      </c>
      <c r="N347" s="73"/>
      <c r="O347" s="58">
        <v>41</v>
      </c>
      <c r="P347" s="58" t="s">
        <v>12</v>
      </c>
      <c r="Q347" s="318"/>
      <c r="U347" s="345"/>
      <c r="V347" s="345"/>
      <c r="W347" s="345"/>
      <c r="X347" s="345"/>
    </row>
    <row r="348" spans="1:42" ht="15">
      <c r="A348"/>
      <c r="B348" s="55"/>
      <c r="C348" s="89"/>
      <c r="D348" s="395"/>
      <c r="E348" s="589"/>
      <c r="F348" s="590"/>
      <c r="G348" s="387"/>
      <c r="H348" s="320" t="s">
        <v>20</v>
      </c>
      <c r="I348" s="320" t="s">
        <v>291</v>
      </c>
      <c r="J348" s="401"/>
      <c r="K348" s="272">
        <v>9</v>
      </c>
      <c r="L348" s="403"/>
      <c r="M348" s="405"/>
      <c r="N348" s="73"/>
      <c r="O348" s="58" t="s">
        <v>12</v>
      </c>
      <c r="P348" s="58" t="s">
        <v>12</v>
      </c>
      <c r="Q348" s="318"/>
      <c r="U348" s="345"/>
      <c r="V348" s="345"/>
      <c r="W348" s="345"/>
      <c r="X348" s="345"/>
    </row>
    <row r="349" spans="1:42" ht="18.75">
      <c r="A349"/>
      <c r="B349" s="12"/>
      <c r="C349" s="87"/>
      <c r="D349" s="394">
        <v>6</v>
      </c>
      <c r="E349" s="396" t="s">
        <v>261</v>
      </c>
      <c r="F349" s="397"/>
      <c r="G349" s="386" t="s">
        <v>82</v>
      </c>
      <c r="H349" s="320" t="s">
        <v>55</v>
      </c>
      <c r="I349" s="320" t="s">
        <v>339</v>
      </c>
      <c r="J349" s="320" t="s">
        <v>224</v>
      </c>
      <c r="K349" s="272">
        <v>31</v>
      </c>
      <c r="L349" s="402" t="str">
        <f>VLOOKUP(O349,'1'!$B$3:$C$71,2)</f>
        <v>Yunita Primasanti, S.T</v>
      </c>
      <c r="M349" s="93" t="e">
        <f>VLOOKUP(P349,'1'!$B$3:$C$71,2)</f>
        <v>#N/A</v>
      </c>
      <c r="N349" s="73"/>
      <c r="O349" s="58">
        <v>58</v>
      </c>
      <c r="P349" s="58" t="s">
        <v>12</v>
      </c>
      <c r="Q349" s="318"/>
      <c r="U349" s="345"/>
      <c r="V349" s="345"/>
      <c r="W349" s="345"/>
      <c r="X349" s="345"/>
    </row>
    <row r="350" spans="1:42" ht="18.75">
      <c r="A350"/>
      <c r="B350" s="12"/>
      <c r="C350" s="87"/>
      <c r="D350" s="406"/>
      <c r="E350" s="437"/>
      <c r="F350" s="438"/>
      <c r="G350" s="413"/>
      <c r="H350" s="320" t="s">
        <v>55</v>
      </c>
      <c r="I350" s="320" t="s">
        <v>296</v>
      </c>
      <c r="J350" s="320" t="s">
        <v>223</v>
      </c>
      <c r="K350" s="272">
        <v>20</v>
      </c>
      <c r="L350" s="452"/>
      <c r="M350" s="93" t="e">
        <f>VLOOKUP(P350,'1'!$B$3:$C$71,2)</f>
        <v>#N/A</v>
      </c>
      <c r="N350" s="73"/>
      <c r="O350" s="58">
        <v>52</v>
      </c>
      <c r="P350" s="58" t="s">
        <v>12</v>
      </c>
      <c r="Q350" s="318"/>
      <c r="U350" s="345"/>
      <c r="V350" s="345"/>
      <c r="W350" s="345"/>
      <c r="X350" s="345"/>
    </row>
    <row r="351" spans="1:42" ht="18.75">
      <c r="A351"/>
      <c r="B351" s="12"/>
      <c r="C351" s="87"/>
      <c r="D351" s="406"/>
      <c r="E351" s="437"/>
      <c r="F351" s="438"/>
      <c r="G351" s="413"/>
      <c r="H351" s="320" t="s">
        <v>55</v>
      </c>
      <c r="I351" s="320" t="s">
        <v>412</v>
      </c>
      <c r="J351" s="320" t="s">
        <v>225</v>
      </c>
      <c r="K351" s="272">
        <v>23</v>
      </c>
      <c r="L351" s="452"/>
      <c r="M351" s="93" t="e">
        <f>VLOOKUP(P351,'1'!$B$3:$C$71,2)</f>
        <v>#N/A</v>
      </c>
      <c r="N351" s="73"/>
      <c r="O351" s="58">
        <v>59</v>
      </c>
      <c r="P351" s="58" t="s">
        <v>12</v>
      </c>
      <c r="Q351" s="318"/>
      <c r="U351" s="345"/>
      <c r="V351" s="345"/>
      <c r="W351" s="345"/>
      <c r="X351" s="345"/>
    </row>
    <row r="352" spans="1:42" ht="18.75">
      <c r="A352"/>
      <c r="B352" s="12"/>
      <c r="C352" s="87"/>
      <c r="D352" s="406"/>
      <c r="E352" s="437"/>
      <c r="F352" s="438"/>
      <c r="G352" s="413"/>
      <c r="H352" s="320" t="s">
        <v>55</v>
      </c>
      <c r="I352" s="320" t="s">
        <v>340</v>
      </c>
      <c r="J352" s="320" t="s">
        <v>233</v>
      </c>
      <c r="K352" s="272">
        <v>26</v>
      </c>
      <c r="L352" s="452"/>
      <c r="M352" s="93" t="e">
        <f>VLOOKUP(P352,'1'!$B$3:$C$71,2)</f>
        <v>#N/A</v>
      </c>
      <c r="N352" s="73"/>
      <c r="O352" s="58">
        <v>1</v>
      </c>
      <c r="P352" s="58" t="s">
        <v>12</v>
      </c>
      <c r="Q352" s="318"/>
      <c r="U352" s="345"/>
      <c r="V352" s="345"/>
      <c r="W352" s="345"/>
      <c r="X352" s="345"/>
    </row>
    <row r="353" spans="1:24" ht="18.75">
      <c r="A353"/>
      <c r="B353" s="12"/>
      <c r="C353" s="87"/>
      <c r="D353" s="406"/>
      <c r="E353" s="437"/>
      <c r="F353" s="438"/>
      <c r="G353" s="413"/>
      <c r="H353" s="320" t="s">
        <v>55</v>
      </c>
      <c r="I353" s="320" t="s">
        <v>297</v>
      </c>
      <c r="J353" s="400" t="s">
        <v>234</v>
      </c>
      <c r="K353" s="272">
        <v>16</v>
      </c>
      <c r="L353" s="452"/>
      <c r="M353" s="404" t="e">
        <f>VLOOKUP(P353,'1'!$B$3:$C$71,2)</f>
        <v>#N/A</v>
      </c>
      <c r="N353" s="73"/>
      <c r="O353" s="58">
        <v>9</v>
      </c>
      <c r="P353" s="58" t="s">
        <v>12</v>
      </c>
      <c r="Q353" s="318"/>
      <c r="U353" s="345"/>
      <c r="V353" s="345"/>
      <c r="W353" s="345"/>
      <c r="X353" s="345"/>
    </row>
    <row r="354" spans="1:24" ht="18.75">
      <c r="A354"/>
      <c r="B354" s="12"/>
      <c r="C354" s="87"/>
      <c r="D354" s="395"/>
      <c r="E354" s="398"/>
      <c r="F354" s="399"/>
      <c r="G354" s="387"/>
      <c r="H354" s="320" t="s">
        <v>58</v>
      </c>
      <c r="I354" s="320" t="s">
        <v>548</v>
      </c>
      <c r="J354" s="401"/>
      <c r="K354" s="272" t="s">
        <v>549</v>
      </c>
      <c r="L354" s="403"/>
      <c r="M354" s="405"/>
      <c r="N354" s="73"/>
      <c r="O354" s="58" t="s">
        <v>12</v>
      </c>
      <c r="P354" s="58" t="s">
        <v>12</v>
      </c>
      <c r="Q354" s="318"/>
      <c r="U354" s="345"/>
      <c r="V354" s="345"/>
      <c r="W354" s="345"/>
      <c r="X354" s="345"/>
    </row>
    <row r="355" spans="1:24" ht="18.75" customHeight="1">
      <c r="A355"/>
      <c r="B355" s="12"/>
      <c r="C355" s="87"/>
      <c r="D355" s="394">
        <v>2</v>
      </c>
      <c r="E355" s="431" t="s">
        <v>605</v>
      </c>
      <c r="F355" s="432"/>
      <c r="G355" s="386" t="s">
        <v>77</v>
      </c>
      <c r="H355" s="366" t="s">
        <v>56</v>
      </c>
      <c r="I355" s="366" t="s">
        <v>279</v>
      </c>
      <c r="J355" s="366" t="s">
        <v>224</v>
      </c>
      <c r="K355" s="272">
        <v>28</v>
      </c>
      <c r="L355" s="402" t="str">
        <f>VLOOKUP(O355,'1'!$B$3:$C$71,2)</f>
        <v>Agus Purwohandoko, S.Kom</v>
      </c>
      <c r="M355" s="93" t="e">
        <f>VLOOKUP(P355,'1'!$B$3:$C$71,2)</f>
        <v>#N/A</v>
      </c>
      <c r="N355" s="73"/>
      <c r="O355" s="58">
        <v>5</v>
      </c>
      <c r="P355" s="58" t="s">
        <v>12</v>
      </c>
      <c r="Q355" s="318"/>
      <c r="U355" s="345"/>
      <c r="V355" s="345"/>
      <c r="W355" s="345"/>
      <c r="X355" s="345"/>
    </row>
    <row r="356" spans="1:24" ht="18.75">
      <c r="A356"/>
      <c r="B356" s="12"/>
      <c r="C356" s="92"/>
      <c r="D356" s="406"/>
      <c r="E356" s="433"/>
      <c r="F356" s="434"/>
      <c r="G356" s="413"/>
      <c r="H356" s="366" t="s">
        <v>56</v>
      </c>
      <c r="I356" s="366" t="s">
        <v>280</v>
      </c>
      <c r="J356" s="366" t="s">
        <v>223</v>
      </c>
      <c r="K356" s="272">
        <v>24</v>
      </c>
      <c r="L356" s="452"/>
      <c r="M356" s="93" t="e">
        <f>VLOOKUP(P356,'1'!$B$3:$C$71,2)</f>
        <v>#N/A</v>
      </c>
      <c r="N356" s="73"/>
      <c r="O356" s="58">
        <v>47</v>
      </c>
      <c r="P356" s="58" t="s">
        <v>12</v>
      </c>
      <c r="Q356" s="318"/>
      <c r="U356" s="345"/>
      <c r="V356" s="345"/>
      <c r="W356" s="345"/>
      <c r="X356" s="345"/>
    </row>
    <row r="357" spans="1:24" ht="18.75">
      <c r="A357"/>
      <c r="B357" s="12"/>
      <c r="C357" s="92"/>
      <c r="D357" s="406"/>
      <c r="E357" s="433"/>
      <c r="F357" s="434"/>
      <c r="G357" s="413"/>
      <c r="H357" s="366" t="s">
        <v>56</v>
      </c>
      <c r="I357" s="366" t="s">
        <v>606</v>
      </c>
      <c r="J357" s="400" t="s">
        <v>225</v>
      </c>
      <c r="K357" s="272" t="s">
        <v>518</v>
      </c>
      <c r="L357" s="452"/>
      <c r="M357" s="404" t="e">
        <f>VLOOKUP(P357,'1'!$B$3:$C$71,2)</f>
        <v>#N/A</v>
      </c>
      <c r="N357" s="73"/>
      <c r="O357" s="58">
        <v>59</v>
      </c>
      <c r="P357" s="58" t="s">
        <v>12</v>
      </c>
      <c r="Q357" s="318"/>
      <c r="U357" s="345"/>
      <c r="V357" s="345"/>
      <c r="W357" s="345"/>
      <c r="X357" s="345"/>
    </row>
    <row r="358" spans="1:24" ht="18.75">
      <c r="A358"/>
      <c r="B358" s="12"/>
      <c r="C358" s="87"/>
      <c r="D358" s="406"/>
      <c r="E358" s="433"/>
      <c r="F358" s="434"/>
      <c r="G358" s="413"/>
      <c r="H358" s="366" t="s">
        <v>56</v>
      </c>
      <c r="I358" s="366" t="s">
        <v>540</v>
      </c>
      <c r="J358" s="401"/>
      <c r="K358" s="272" t="s">
        <v>541</v>
      </c>
      <c r="L358" s="452"/>
      <c r="M358" s="405"/>
      <c r="N358" s="73"/>
      <c r="O358" s="58" t="s">
        <v>12</v>
      </c>
      <c r="P358" s="58" t="s">
        <v>12</v>
      </c>
      <c r="Q358" s="318"/>
      <c r="U358" s="345"/>
      <c r="V358" s="345"/>
      <c r="W358" s="345"/>
      <c r="X358" s="345"/>
    </row>
    <row r="359" spans="1:24" ht="25.5" customHeight="1">
      <c r="A359"/>
      <c r="B359" s="12"/>
      <c r="C359" s="87"/>
      <c r="D359" s="349">
        <v>2</v>
      </c>
      <c r="E359" s="435"/>
      <c r="F359" s="436"/>
      <c r="G359" s="387"/>
      <c r="H359" s="366" t="s">
        <v>25</v>
      </c>
      <c r="I359" s="366" t="s">
        <v>338</v>
      </c>
      <c r="J359" s="366" t="s">
        <v>233</v>
      </c>
      <c r="K359" s="272" t="s">
        <v>187</v>
      </c>
      <c r="L359" s="403"/>
      <c r="M359" s="93" t="e">
        <f>VLOOKUP(P359,'1'!$B$3:$C$71,2)</f>
        <v>#N/A</v>
      </c>
      <c r="N359" s="73"/>
      <c r="O359" s="58">
        <v>52</v>
      </c>
      <c r="P359" s="58" t="s">
        <v>12</v>
      </c>
      <c r="Q359" s="318"/>
      <c r="U359" s="345"/>
      <c r="V359" s="345"/>
      <c r="W359" s="345"/>
      <c r="X359" s="345"/>
    </row>
    <row r="360" spans="1:24" ht="15" customHeight="1">
      <c r="A360"/>
      <c r="B360" s="52"/>
      <c r="C360" s="226"/>
      <c r="D360" s="346">
        <v>6</v>
      </c>
      <c r="E360" s="350" t="s">
        <v>404</v>
      </c>
      <c r="F360" s="324" t="s">
        <v>205</v>
      </c>
      <c r="G360" s="328" t="s">
        <v>77</v>
      </c>
      <c r="H360" s="320" t="s">
        <v>56</v>
      </c>
      <c r="I360" s="320" t="s">
        <v>352</v>
      </c>
      <c r="J360" s="163" t="s">
        <v>91</v>
      </c>
      <c r="K360" s="272">
        <v>30</v>
      </c>
      <c r="L360" s="207" t="str">
        <f>VLOOKUP(O360,'1'!$B$3:$C$71,2)</f>
        <v>Kustanto, S.T, M.Eng</v>
      </c>
      <c r="M360" s="93" t="e">
        <f>VLOOKUP(P360,'1'!$B$3:$C$71,2)</f>
        <v>#N/A</v>
      </c>
      <c r="N360" s="73"/>
      <c r="O360" s="58">
        <v>31</v>
      </c>
      <c r="P360" s="58" t="s">
        <v>12</v>
      </c>
      <c r="Q360" s="318"/>
      <c r="U360" s="345"/>
      <c r="V360" s="345"/>
      <c r="W360" s="345"/>
      <c r="X360" s="345"/>
    </row>
    <row r="361" spans="1:24" ht="18.75">
      <c r="A361"/>
      <c r="B361" s="12"/>
      <c r="C361" s="87"/>
      <c r="D361" s="134"/>
      <c r="E361" s="234"/>
      <c r="F361" s="234"/>
      <c r="G361" s="135"/>
      <c r="L361" s="137"/>
      <c r="M361" s="138"/>
      <c r="N361" s="73"/>
      <c r="Q361" s="318"/>
      <c r="U361" s="345"/>
      <c r="V361" s="345"/>
      <c r="W361" s="345"/>
      <c r="X361" s="345"/>
    </row>
    <row r="362" spans="1:24" ht="20.25">
      <c r="A362"/>
      <c r="B362" s="4"/>
      <c r="C362" s="87" t="s">
        <v>44</v>
      </c>
      <c r="D362" s="441" t="s">
        <v>39</v>
      </c>
      <c r="E362" s="442"/>
      <c r="F362" s="442"/>
      <c r="G362" s="442"/>
      <c r="H362" s="442"/>
      <c r="I362" s="442"/>
      <c r="J362" s="442"/>
      <c r="K362" s="442"/>
      <c r="L362" s="442"/>
      <c r="M362" s="442"/>
      <c r="N362" s="73"/>
      <c r="O362" s="58" t="s">
        <v>12</v>
      </c>
      <c r="P362" s="58" t="s">
        <v>12</v>
      </c>
      <c r="Q362" s="318"/>
      <c r="U362" s="345"/>
      <c r="V362" s="345"/>
      <c r="W362" s="345"/>
      <c r="X362" s="345"/>
    </row>
    <row r="363" spans="1:24" ht="18" customHeight="1">
      <c r="A363"/>
      <c r="B363" s="4"/>
      <c r="C363" s="92" t="s">
        <v>268</v>
      </c>
      <c r="D363" s="346">
        <v>2</v>
      </c>
      <c r="E363" s="439" t="s">
        <v>180</v>
      </c>
      <c r="F363" s="440"/>
      <c r="G363" s="320" t="s">
        <v>428</v>
      </c>
      <c r="H363" s="320" t="s">
        <v>55</v>
      </c>
      <c r="I363" s="320" t="s">
        <v>493</v>
      </c>
      <c r="J363" s="320" t="s">
        <v>224</v>
      </c>
      <c r="K363" s="272" t="s">
        <v>494</v>
      </c>
      <c r="L363" s="207" t="str">
        <f>VLOOKUP(O363,'1'!$B$3:$C$71,2)</f>
        <v>Ir. Muhammad Hasbi, M.Kom</v>
      </c>
      <c r="M363" s="93" t="e">
        <f>VLOOKUP(P363,'1'!$B$3:$C$71,2)</f>
        <v>#N/A</v>
      </c>
      <c r="N363" s="73"/>
      <c r="O363" s="58">
        <v>29</v>
      </c>
      <c r="P363" s="58" t="s">
        <v>12</v>
      </c>
      <c r="Q363" s="318"/>
      <c r="U363" s="345"/>
      <c r="V363" s="345"/>
      <c r="W363" s="345"/>
      <c r="X363" s="345"/>
    </row>
    <row r="364" spans="1:24" ht="18" customHeight="1">
      <c r="A364"/>
      <c r="B364" s="4"/>
      <c r="C364" s="92" t="s">
        <v>264</v>
      </c>
      <c r="D364" s="394">
        <v>2</v>
      </c>
      <c r="E364" s="433" t="s">
        <v>180</v>
      </c>
      <c r="F364" s="434"/>
      <c r="G364" s="400" t="s">
        <v>428</v>
      </c>
      <c r="H364" s="320" t="s">
        <v>18</v>
      </c>
      <c r="I364" s="320" t="s">
        <v>289</v>
      </c>
      <c r="J364" s="400" t="s">
        <v>223</v>
      </c>
      <c r="K364" s="272">
        <v>4</v>
      </c>
      <c r="L364" s="402" t="str">
        <f>VLOOKUP(O364,'1'!$B$3:$C$71,2)</f>
        <v>Sapto Nugroho, S.T</v>
      </c>
      <c r="M364" s="404" t="e">
        <f>VLOOKUP(P364,'1'!$B$3:$C$71,2)</f>
        <v>#N/A</v>
      </c>
      <c r="N364" s="73"/>
      <c r="O364" s="58">
        <v>41</v>
      </c>
      <c r="P364" s="58" t="s">
        <v>12</v>
      </c>
      <c r="Q364" s="318"/>
      <c r="U364" s="345"/>
      <c r="V364" s="345"/>
      <c r="W364" s="345"/>
      <c r="X364" s="345"/>
    </row>
    <row r="365" spans="1:24" ht="15.75" customHeight="1">
      <c r="A365"/>
      <c r="B365" s="4"/>
      <c r="C365" s="89"/>
      <c r="D365" s="395"/>
      <c r="E365" s="435"/>
      <c r="F365" s="436"/>
      <c r="G365" s="401"/>
      <c r="H365" s="320" t="s">
        <v>20</v>
      </c>
      <c r="I365" s="320" t="s">
        <v>292</v>
      </c>
      <c r="J365" s="401"/>
      <c r="K365" s="272">
        <v>6</v>
      </c>
      <c r="L365" s="403"/>
      <c r="M365" s="405"/>
      <c r="N365" s="73"/>
      <c r="O365" s="58">
        <v>41</v>
      </c>
      <c r="P365" s="58" t="s">
        <v>12</v>
      </c>
      <c r="Q365" s="318"/>
      <c r="U365" s="345"/>
      <c r="V365" s="345"/>
      <c r="W365" s="345"/>
      <c r="X365" s="345"/>
    </row>
    <row r="366" spans="1:24" ht="15">
      <c r="A366"/>
      <c r="B366" s="54"/>
      <c r="C366" s="89"/>
      <c r="D366" s="394">
        <v>2</v>
      </c>
      <c r="E366" s="431" t="s">
        <v>607</v>
      </c>
      <c r="F366" s="432"/>
      <c r="G366" s="400" t="s">
        <v>428</v>
      </c>
      <c r="H366" s="366" t="s">
        <v>56</v>
      </c>
      <c r="I366" s="366" t="s">
        <v>444</v>
      </c>
      <c r="J366" s="366" t="s">
        <v>234</v>
      </c>
      <c r="K366" s="272" t="s">
        <v>446</v>
      </c>
      <c r="L366" s="402" t="str">
        <f>VLOOKUP(O366,'1'!$B$3:$C$71,2)</f>
        <v>Agus Purwohandoko, S.Kom</v>
      </c>
      <c r="M366" s="93" t="e">
        <f>VLOOKUP(P366,'1'!$B$3:$C$71,2)</f>
        <v>#N/A</v>
      </c>
      <c r="N366" s="73"/>
      <c r="O366" s="58">
        <v>5</v>
      </c>
      <c r="P366" s="58" t="s">
        <v>12</v>
      </c>
    </row>
    <row r="367" spans="1:24" ht="15">
      <c r="A367"/>
      <c r="B367" s="54"/>
      <c r="C367" s="89"/>
      <c r="D367" s="406"/>
      <c r="E367" s="433"/>
      <c r="F367" s="434"/>
      <c r="G367" s="497"/>
      <c r="H367" s="366" t="s">
        <v>56</v>
      </c>
      <c r="I367" s="366" t="s">
        <v>597</v>
      </c>
      <c r="J367" s="400" t="s">
        <v>233</v>
      </c>
      <c r="K367" s="272" t="s">
        <v>608</v>
      </c>
      <c r="L367" s="452"/>
      <c r="M367" s="404" t="e">
        <f>VLOOKUP(P367,'1'!$B$3:$C$71,2)</f>
        <v>#N/A</v>
      </c>
      <c r="N367" s="73"/>
      <c r="O367" s="58">
        <v>47</v>
      </c>
      <c r="P367" s="58" t="s">
        <v>12</v>
      </c>
    </row>
    <row r="368" spans="1:24" ht="15.75">
      <c r="A368"/>
      <c r="B368" s="54"/>
      <c r="C368" s="88"/>
      <c r="D368" s="349">
        <v>2</v>
      </c>
      <c r="E368" s="439" t="s">
        <v>171</v>
      </c>
      <c r="F368" s="440"/>
      <c r="G368" s="401"/>
      <c r="H368" s="366" t="s">
        <v>25</v>
      </c>
      <c r="I368" s="366" t="s">
        <v>316</v>
      </c>
      <c r="J368" s="401"/>
      <c r="K368" s="272">
        <v>16</v>
      </c>
      <c r="L368" s="403"/>
      <c r="M368" s="405"/>
      <c r="N368" s="73"/>
      <c r="O368" s="58">
        <v>5</v>
      </c>
      <c r="P368" s="58" t="s">
        <v>12</v>
      </c>
    </row>
    <row r="369" spans="1:24" ht="20.25" customHeight="1">
      <c r="A369"/>
      <c r="B369" s="5"/>
      <c r="C369" s="89"/>
      <c r="D369" s="394">
        <v>6</v>
      </c>
      <c r="E369" s="511" t="s">
        <v>405</v>
      </c>
      <c r="F369" s="324" t="s">
        <v>205</v>
      </c>
      <c r="G369" s="328" t="s">
        <v>428</v>
      </c>
      <c r="H369" s="320" t="s">
        <v>56</v>
      </c>
      <c r="I369" s="320" t="s">
        <v>375</v>
      </c>
      <c r="J369" s="163" t="s">
        <v>91</v>
      </c>
      <c r="K369" s="272">
        <v>18</v>
      </c>
      <c r="L369" s="402" t="str">
        <f>VLOOKUP(O369,'1'!$B$3:$C$71,2)</f>
        <v>Kustanto, S.T, M.Eng</v>
      </c>
      <c r="M369" s="93" t="e">
        <f>VLOOKUP(P369,'1'!$B$3:$C$71,2)</f>
        <v>#N/A</v>
      </c>
      <c r="N369" s="73"/>
      <c r="O369" s="58">
        <v>31</v>
      </c>
      <c r="P369" s="58" t="s">
        <v>12</v>
      </c>
      <c r="Q369" s="318"/>
      <c r="U369" s="345"/>
      <c r="V369" s="345"/>
      <c r="W369" s="345"/>
      <c r="X369" s="345"/>
    </row>
    <row r="370" spans="1:24" ht="22.5" customHeight="1">
      <c r="A370"/>
      <c r="B370" s="5"/>
      <c r="C370" s="89"/>
      <c r="D370" s="406"/>
      <c r="E370" s="512"/>
      <c r="F370" s="324" t="s">
        <v>206</v>
      </c>
      <c r="G370" s="328" t="s">
        <v>79</v>
      </c>
      <c r="H370" s="320" t="s">
        <v>56</v>
      </c>
      <c r="I370" s="320" t="s">
        <v>375</v>
      </c>
      <c r="J370" s="163" t="s">
        <v>91</v>
      </c>
      <c r="K370" s="272">
        <v>17</v>
      </c>
      <c r="L370" s="403"/>
      <c r="M370" s="93" t="e">
        <f>VLOOKUP(P370,'1'!$B$3:$C$71,2)</f>
        <v>#N/A</v>
      </c>
      <c r="N370" s="73"/>
      <c r="O370" s="58">
        <v>31</v>
      </c>
      <c r="P370" s="58" t="s">
        <v>12</v>
      </c>
      <c r="Q370" s="318"/>
      <c r="U370" s="345"/>
      <c r="V370" s="345"/>
      <c r="W370" s="345"/>
      <c r="X370" s="345"/>
    </row>
    <row r="371" spans="1:24" ht="15.75" customHeight="1">
      <c r="A371"/>
      <c r="B371" s="4"/>
      <c r="C371" s="88"/>
      <c r="D371" s="346">
        <v>6</v>
      </c>
      <c r="E371" s="550" t="s">
        <v>261</v>
      </c>
      <c r="F371" s="551"/>
      <c r="G371" s="328" t="s">
        <v>79</v>
      </c>
      <c r="H371" s="320" t="s">
        <v>58</v>
      </c>
      <c r="I371" s="320" t="s">
        <v>551</v>
      </c>
      <c r="J371" s="320" t="s">
        <v>223</v>
      </c>
      <c r="K371" s="272" t="s">
        <v>550</v>
      </c>
      <c r="L371" s="207" t="str">
        <f>VLOOKUP(O371,'1'!$B$3:$C$71,2)</f>
        <v>Yunita Primasanti, S.T</v>
      </c>
      <c r="M371" s="93" t="str">
        <f>VLOOKUP(P371,'1'!$B$3:$C$71,2)</f>
        <v>Sapto Nugroho, S.T</v>
      </c>
      <c r="N371" s="73"/>
      <c r="O371" s="58">
        <v>58</v>
      </c>
      <c r="P371" s="58">
        <v>41</v>
      </c>
      <c r="Q371" s="318"/>
      <c r="U371" s="345"/>
      <c r="V371" s="345"/>
      <c r="W371" s="345"/>
      <c r="X371" s="345"/>
    </row>
    <row r="372" spans="1:24" ht="15" customHeight="1">
      <c r="A372"/>
      <c r="B372" s="4"/>
      <c r="C372" s="90"/>
      <c r="D372" s="394">
        <v>4</v>
      </c>
      <c r="E372" s="396" t="s">
        <v>170</v>
      </c>
      <c r="F372" s="397"/>
      <c r="G372" s="386" t="s">
        <v>78</v>
      </c>
      <c r="H372" s="320" t="s">
        <v>56</v>
      </c>
      <c r="I372" s="320" t="s">
        <v>323</v>
      </c>
      <c r="J372" s="320" t="s">
        <v>224</v>
      </c>
      <c r="K372" s="320">
        <v>35</v>
      </c>
      <c r="L372" s="402" t="str">
        <f>VLOOKUP(O372,'1'!$B$3:$C$71,2)</f>
        <v>Baskoro, S.Kom</v>
      </c>
      <c r="M372" s="93" t="e">
        <f>VLOOKUP(P372,'1'!$B$3:$C$71,2)</f>
        <v>#N/A</v>
      </c>
      <c r="N372" s="73"/>
      <c r="O372" s="58">
        <v>9</v>
      </c>
      <c r="P372" s="58" t="s">
        <v>12</v>
      </c>
      <c r="Q372" s="318"/>
      <c r="U372" s="345"/>
      <c r="V372" s="345"/>
      <c r="W372" s="345"/>
      <c r="X372" s="345"/>
    </row>
    <row r="373" spans="1:24" ht="21" customHeight="1">
      <c r="A373"/>
      <c r="B373" s="4"/>
      <c r="C373" s="90"/>
      <c r="D373" s="395"/>
      <c r="E373" s="398"/>
      <c r="F373" s="399"/>
      <c r="G373" s="413"/>
      <c r="H373" s="320" t="s">
        <v>56</v>
      </c>
      <c r="I373" s="320" t="s">
        <v>542</v>
      </c>
      <c r="J373" s="400" t="s">
        <v>225</v>
      </c>
      <c r="K373" s="320" t="s">
        <v>568</v>
      </c>
      <c r="L373" s="452"/>
      <c r="M373" s="404" t="e">
        <f>VLOOKUP(P373,'1'!$B$3:$C$71,2)</f>
        <v>#N/A</v>
      </c>
      <c r="N373" s="73"/>
      <c r="O373" s="58">
        <v>5</v>
      </c>
      <c r="P373" s="58" t="s">
        <v>12</v>
      </c>
      <c r="Q373" s="318"/>
      <c r="U373" s="345"/>
      <c r="V373" s="345"/>
      <c r="W373" s="345"/>
      <c r="X373" s="345"/>
    </row>
    <row r="374" spans="1:24" ht="21.75" customHeight="1">
      <c r="A374"/>
      <c r="B374" s="4"/>
      <c r="C374" s="88"/>
      <c r="D374" s="347">
        <v>4</v>
      </c>
      <c r="E374" s="476" t="s">
        <v>170</v>
      </c>
      <c r="F374" s="477"/>
      <c r="G374" s="387"/>
      <c r="H374" s="320" t="s">
        <v>25</v>
      </c>
      <c r="I374" s="320" t="s">
        <v>390</v>
      </c>
      <c r="J374" s="401"/>
      <c r="K374" s="320" t="s">
        <v>389</v>
      </c>
      <c r="L374" s="403"/>
      <c r="M374" s="405"/>
      <c r="N374" s="73"/>
      <c r="O374" s="58" t="s">
        <v>12</v>
      </c>
      <c r="P374" s="58" t="s">
        <v>12</v>
      </c>
      <c r="Q374" s="318"/>
      <c r="U374" s="345"/>
      <c r="V374" s="345"/>
      <c r="W374" s="345"/>
      <c r="X374" s="345"/>
    </row>
    <row r="375" spans="1:24" ht="15" customHeight="1" thickBot="1">
      <c r="A375"/>
      <c r="B375" s="4"/>
      <c r="C375" s="89"/>
      <c r="D375" s="349"/>
      <c r="E375" s="218"/>
      <c r="F375" s="218"/>
      <c r="G375" s="328"/>
      <c r="H375" s="320"/>
      <c r="I375" s="320"/>
      <c r="J375" s="320"/>
      <c r="K375" s="320"/>
      <c r="L375" s="228"/>
      <c r="M375" s="93"/>
      <c r="N375" s="73"/>
      <c r="O375" s="58" t="s">
        <v>12</v>
      </c>
      <c r="P375" s="58" t="s">
        <v>12</v>
      </c>
      <c r="Q375" s="318"/>
      <c r="U375" s="345"/>
      <c r="V375" s="345"/>
      <c r="W375" s="345"/>
      <c r="X375" s="345"/>
    </row>
    <row r="376" spans="1:24" ht="15.75" thickBot="1">
      <c r="A376"/>
      <c r="B376" s="593"/>
      <c r="C376" s="594"/>
      <c r="D376" s="594"/>
      <c r="E376" s="594"/>
      <c r="F376" s="594"/>
      <c r="G376" s="594"/>
      <c r="H376" s="594"/>
      <c r="I376" s="594"/>
      <c r="J376" s="594"/>
      <c r="K376" s="594"/>
      <c r="L376" s="594"/>
      <c r="M376" s="595"/>
      <c r="N376" s="73"/>
      <c r="O376" s="58" t="s">
        <v>12</v>
      </c>
      <c r="P376" s="58" t="s">
        <v>12</v>
      </c>
      <c r="Q376" s="318"/>
      <c r="U376" s="345"/>
      <c r="V376" s="345"/>
      <c r="W376" s="345"/>
      <c r="X376" s="345"/>
    </row>
    <row r="377" spans="1:24" ht="16.5" thickTop="1">
      <c r="A377"/>
      <c r="B377" s="16"/>
      <c r="C377" s="17"/>
      <c r="D377" s="104"/>
      <c r="E377" s="307"/>
      <c r="F377" s="277"/>
      <c r="G377" s="20"/>
      <c r="H377" s="10"/>
      <c r="I377" s="10"/>
      <c r="J377" s="10"/>
      <c r="K377" s="325"/>
      <c r="L377" s="57"/>
      <c r="M377" s="94"/>
      <c r="N377" s="73"/>
      <c r="O377" s="58" t="s">
        <v>12</v>
      </c>
      <c r="P377" s="58" t="s">
        <v>12</v>
      </c>
      <c r="Q377" s="318"/>
      <c r="U377" s="345"/>
      <c r="V377" s="345"/>
      <c r="W377" s="345"/>
      <c r="X377" s="345"/>
    </row>
    <row r="378" spans="1:24" ht="15" customHeight="1">
      <c r="A378"/>
      <c r="B378" s="312" t="s">
        <v>462</v>
      </c>
      <c r="C378" s="87" t="s">
        <v>45</v>
      </c>
      <c r="D378" s="394">
        <v>6</v>
      </c>
      <c r="E378" s="577" t="s">
        <v>404</v>
      </c>
      <c r="F378" s="324" t="s">
        <v>205</v>
      </c>
      <c r="G378" s="328" t="s">
        <v>80</v>
      </c>
      <c r="H378" s="320" t="s">
        <v>56</v>
      </c>
      <c r="I378" s="320" t="s">
        <v>166</v>
      </c>
      <c r="J378" s="163" t="s">
        <v>91</v>
      </c>
      <c r="K378" s="272">
        <v>26</v>
      </c>
      <c r="L378" s="402" t="str">
        <f>VLOOKUP(O378,'1'!$B$3:$C$71,2)</f>
        <v>Kustanto, S.T, M.Eng</v>
      </c>
      <c r="M378" s="93" t="e">
        <f>VLOOKUP(P378,'1'!$B$3:$C$71,2)</f>
        <v>#N/A</v>
      </c>
      <c r="N378" s="73"/>
      <c r="O378" s="58">
        <v>31</v>
      </c>
      <c r="P378" s="58" t="s">
        <v>12</v>
      </c>
      <c r="U378" s="345"/>
      <c r="V378" s="345"/>
      <c r="W378" s="345"/>
      <c r="X378" s="345"/>
    </row>
    <row r="379" spans="1:24" ht="15" customHeight="1">
      <c r="A379"/>
      <c r="B379" s="12"/>
      <c r="C379" s="92" t="s">
        <v>269</v>
      </c>
      <c r="D379" s="406"/>
      <c r="E379" s="577"/>
      <c r="F379" s="324" t="s">
        <v>206</v>
      </c>
      <c r="G379" s="328" t="s">
        <v>81</v>
      </c>
      <c r="H379" s="320" t="s">
        <v>56</v>
      </c>
      <c r="I379" s="320" t="s">
        <v>167</v>
      </c>
      <c r="J379" s="163" t="s">
        <v>91</v>
      </c>
      <c r="K379" s="272">
        <v>25</v>
      </c>
      <c r="L379" s="452"/>
      <c r="M379" s="93" t="e">
        <f>VLOOKUP(P379,'1'!$B$3:$C$71,2)</f>
        <v>#N/A</v>
      </c>
      <c r="N379" s="73"/>
      <c r="O379" s="58">
        <v>31</v>
      </c>
      <c r="P379" s="58" t="s">
        <v>12</v>
      </c>
      <c r="U379" s="345"/>
      <c r="V379" s="345"/>
      <c r="W379" s="345"/>
      <c r="X379" s="345"/>
    </row>
    <row r="380" spans="1:24" ht="15" customHeight="1">
      <c r="A380"/>
      <c r="B380" s="12"/>
      <c r="C380" s="92" t="s">
        <v>264</v>
      </c>
      <c r="D380" s="406"/>
      <c r="E380" s="577"/>
      <c r="F380" s="324" t="s">
        <v>207</v>
      </c>
      <c r="G380" s="328" t="s">
        <v>82</v>
      </c>
      <c r="H380" s="320" t="s">
        <v>56</v>
      </c>
      <c r="I380" s="320" t="s">
        <v>168</v>
      </c>
      <c r="J380" s="163" t="s">
        <v>91</v>
      </c>
      <c r="K380" s="272">
        <v>24</v>
      </c>
      <c r="L380" s="403"/>
      <c r="M380" s="93" t="e">
        <f>VLOOKUP(P380,'1'!$B$3:$C$71,2)</f>
        <v>#N/A</v>
      </c>
      <c r="N380" s="73"/>
      <c r="O380" s="58">
        <v>31</v>
      </c>
      <c r="P380" s="58" t="s">
        <v>12</v>
      </c>
      <c r="U380" s="345"/>
      <c r="V380" s="345"/>
      <c r="W380" s="345"/>
      <c r="X380" s="345"/>
    </row>
    <row r="381" spans="1:24" ht="15" customHeight="1">
      <c r="A381"/>
      <c r="B381" s="12"/>
      <c r="C381" s="88"/>
      <c r="D381" s="394">
        <v>2</v>
      </c>
      <c r="E381" s="431" t="s">
        <v>132</v>
      </c>
      <c r="F381" s="432"/>
      <c r="G381" s="386" t="s">
        <v>81</v>
      </c>
      <c r="H381" s="320" t="s">
        <v>56</v>
      </c>
      <c r="I381" s="320" t="s">
        <v>519</v>
      </c>
      <c r="J381" s="320" t="s">
        <v>234</v>
      </c>
      <c r="K381" s="272" t="s">
        <v>547</v>
      </c>
      <c r="L381" s="402" t="str">
        <f>VLOOKUP(O381,'1'!$B$3:$C$71,2)</f>
        <v>Sri Hariyati Fitriasih, S.Kom, M.Kom</v>
      </c>
      <c r="M381" s="93" t="e">
        <f>VLOOKUP(P381,'1'!$B$3:$C$71,2)</f>
        <v>#N/A</v>
      </c>
      <c r="N381" s="73"/>
      <c r="O381" s="58">
        <v>49</v>
      </c>
      <c r="P381" s="58" t="s">
        <v>12</v>
      </c>
      <c r="U381" s="345"/>
      <c r="V381" s="345"/>
      <c r="W381" s="345"/>
      <c r="X381" s="345"/>
    </row>
    <row r="382" spans="1:24" ht="15" customHeight="1">
      <c r="A382"/>
      <c r="B382" s="12"/>
      <c r="C382" s="88"/>
      <c r="D382" s="406"/>
      <c r="E382" s="433"/>
      <c r="F382" s="434"/>
      <c r="G382" s="413"/>
      <c r="H382" s="320" t="s">
        <v>56</v>
      </c>
      <c r="I382" s="320" t="s">
        <v>280</v>
      </c>
      <c r="J382" s="320" t="s">
        <v>235</v>
      </c>
      <c r="K382" s="272">
        <v>24</v>
      </c>
      <c r="L382" s="452"/>
      <c r="M382" s="93" t="e">
        <f>VLOOKUP(P382,'1'!$B$3:$C$71,2)</f>
        <v>#N/A</v>
      </c>
      <c r="N382" s="73"/>
      <c r="O382" s="58">
        <v>16</v>
      </c>
      <c r="P382" s="58" t="s">
        <v>12</v>
      </c>
      <c r="U382" s="345"/>
      <c r="V382" s="345"/>
      <c r="W382" s="345"/>
      <c r="X382" s="345"/>
    </row>
    <row r="383" spans="1:24" ht="15" customHeight="1">
      <c r="A383"/>
      <c r="B383" s="12"/>
      <c r="C383" s="88"/>
      <c r="D383" s="406"/>
      <c r="E383" s="433"/>
      <c r="F383" s="434"/>
      <c r="G383" s="413"/>
      <c r="H383" s="320" t="s">
        <v>56</v>
      </c>
      <c r="I383" s="320" t="s">
        <v>281</v>
      </c>
      <c r="J383" s="320" t="s">
        <v>233</v>
      </c>
      <c r="K383" s="272">
        <v>23</v>
      </c>
      <c r="L383" s="452"/>
      <c r="M383" s="93" t="e">
        <f>VLOOKUP(P383,'1'!$B$3:$C$71,2)</f>
        <v>#N/A</v>
      </c>
      <c r="N383" s="73"/>
      <c r="O383" s="58">
        <v>21</v>
      </c>
      <c r="P383" s="58" t="s">
        <v>12</v>
      </c>
      <c r="U383" s="345"/>
      <c r="V383" s="345"/>
      <c r="W383" s="345"/>
      <c r="X383" s="345"/>
    </row>
    <row r="384" spans="1:24" ht="15" customHeight="1">
      <c r="A384"/>
      <c r="B384" s="12"/>
      <c r="C384" s="88"/>
      <c r="D384" s="406"/>
      <c r="E384" s="433"/>
      <c r="F384" s="434"/>
      <c r="G384" s="413"/>
      <c r="H384" s="320" t="s">
        <v>25</v>
      </c>
      <c r="I384" s="320" t="s">
        <v>338</v>
      </c>
      <c r="J384" s="320" t="s">
        <v>223</v>
      </c>
      <c r="K384" s="272" t="s">
        <v>190</v>
      </c>
      <c r="L384" s="452"/>
      <c r="M384" s="93" t="e">
        <f>VLOOKUP(P384,'1'!$B$3:$C$71,2)</f>
        <v>#N/A</v>
      </c>
      <c r="N384" s="73"/>
      <c r="O384" s="58">
        <v>6</v>
      </c>
      <c r="P384" s="58" t="s">
        <v>12</v>
      </c>
      <c r="U384" s="345"/>
      <c r="V384" s="345"/>
      <c r="W384" s="345"/>
      <c r="X384" s="345"/>
    </row>
    <row r="385" spans="1:24" ht="15" customHeight="1">
      <c r="A385"/>
      <c r="B385" s="12"/>
      <c r="C385" s="88"/>
      <c r="D385" s="406"/>
      <c r="E385" s="431" t="s">
        <v>132</v>
      </c>
      <c r="F385" s="432"/>
      <c r="G385" s="413"/>
      <c r="H385" s="320" t="s">
        <v>18</v>
      </c>
      <c r="I385" s="320" t="s">
        <v>287</v>
      </c>
      <c r="J385" s="400" t="s">
        <v>224</v>
      </c>
      <c r="K385" s="272">
        <v>7</v>
      </c>
      <c r="L385" s="452"/>
      <c r="M385" s="404" t="e">
        <f>VLOOKUP(P385,'1'!$B$3:$C$71,2)</f>
        <v>#N/A</v>
      </c>
      <c r="N385" s="73"/>
      <c r="O385" s="58">
        <v>33</v>
      </c>
      <c r="P385" s="58" t="s">
        <v>12</v>
      </c>
      <c r="U385" s="345"/>
      <c r="V385" s="345"/>
      <c r="W385" s="345"/>
      <c r="X385" s="345"/>
    </row>
    <row r="386" spans="1:24" ht="15" customHeight="1">
      <c r="A386"/>
      <c r="B386" s="12"/>
      <c r="C386" s="88"/>
      <c r="D386" s="395"/>
      <c r="E386" s="435"/>
      <c r="F386" s="436"/>
      <c r="G386" s="387"/>
      <c r="H386" s="320" t="s">
        <v>20</v>
      </c>
      <c r="I386" s="320" t="s">
        <v>291</v>
      </c>
      <c r="J386" s="401"/>
      <c r="K386" s="272">
        <v>9</v>
      </c>
      <c r="L386" s="403"/>
      <c r="M386" s="405"/>
      <c r="N386" s="73"/>
      <c r="O386" s="58" t="s">
        <v>12</v>
      </c>
      <c r="P386" s="58" t="s">
        <v>12</v>
      </c>
      <c r="U386" s="345"/>
      <c r="V386" s="345"/>
      <c r="W386" s="345"/>
      <c r="X386" s="345"/>
    </row>
    <row r="387" spans="1:24" ht="15" customHeight="1">
      <c r="A387"/>
      <c r="B387" s="12"/>
      <c r="C387" s="88"/>
      <c r="D387" s="394">
        <v>2</v>
      </c>
      <c r="E387" s="431" t="s">
        <v>132</v>
      </c>
      <c r="F387" s="432"/>
      <c r="G387" s="386" t="s">
        <v>82</v>
      </c>
      <c r="H387" s="320" t="s">
        <v>55</v>
      </c>
      <c r="I387" s="320" t="s">
        <v>335</v>
      </c>
      <c r="J387" s="320" t="s">
        <v>224</v>
      </c>
      <c r="K387" s="272" t="s">
        <v>336</v>
      </c>
      <c r="L387" s="402" t="str">
        <f>VLOOKUP(O387,'1'!$B$3:$C$71,2)</f>
        <v>Setiyowati, S.Kom</v>
      </c>
      <c r="M387" s="93" t="e">
        <f>VLOOKUP(P387,'1'!$B$3:$C$71,2)</f>
        <v>#N/A</v>
      </c>
      <c r="N387" s="73"/>
      <c r="O387" s="58">
        <v>42</v>
      </c>
      <c r="P387" s="58" t="s">
        <v>12</v>
      </c>
      <c r="U387" s="345"/>
      <c r="V387" s="345"/>
      <c r="W387" s="345"/>
      <c r="X387" s="345"/>
    </row>
    <row r="388" spans="1:24" ht="15" customHeight="1">
      <c r="A388"/>
      <c r="B388" s="12"/>
      <c r="C388" s="88"/>
      <c r="D388" s="406"/>
      <c r="E388" s="433"/>
      <c r="F388" s="434"/>
      <c r="G388" s="413"/>
      <c r="H388" s="320" t="s">
        <v>55</v>
      </c>
      <c r="I388" s="320" t="s">
        <v>272</v>
      </c>
      <c r="J388" s="320" t="s">
        <v>223</v>
      </c>
      <c r="K388" s="272">
        <v>25</v>
      </c>
      <c r="L388" s="452"/>
      <c r="M388" s="93" t="e">
        <f>VLOOKUP(P388,'1'!$B$3:$C$71,2)</f>
        <v>#N/A</v>
      </c>
      <c r="N388" s="73"/>
      <c r="O388" s="58">
        <v>33</v>
      </c>
      <c r="P388" s="58" t="s">
        <v>12</v>
      </c>
      <c r="U388" s="345"/>
      <c r="V388" s="345"/>
      <c r="W388" s="345"/>
      <c r="X388" s="345"/>
    </row>
    <row r="389" spans="1:24" ht="15" customHeight="1">
      <c r="A389"/>
      <c r="B389" s="12"/>
      <c r="C389" s="88"/>
      <c r="D389" s="395"/>
      <c r="E389" s="435"/>
      <c r="F389" s="436"/>
      <c r="G389" s="387"/>
      <c r="H389" s="320" t="s">
        <v>55</v>
      </c>
      <c r="I389" s="320" t="s">
        <v>273</v>
      </c>
      <c r="J389" s="320" t="s">
        <v>225</v>
      </c>
      <c r="K389" s="272">
        <v>23</v>
      </c>
      <c r="L389" s="403"/>
      <c r="M389" s="93" t="e">
        <f>VLOOKUP(P389,'1'!$B$3:$C$71,2)</f>
        <v>#N/A</v>
      </c>
      <c r="N389" s="73"/>
      <c r="O389" s="58">
        <v>6</v>
      </c>
      <c r="P389" s="58" t="s">
        <v>12</v>
      </c>
      <c r="U389" s="345"/>
      <c r="V389" s="345"/>
      <c r="W389" s="345"/>
      <c r="X389" s="345"/>
    </row>
    <row r="390" spans="1:24" ht="15.75">
      <c r="A390"/>
      <c r="B390" s="55"/>
      <c r="C390" s="88"/>
      <c r="D390" s="394">
        <v>4</v>
      </c>
      <c r="E390" s="456" t="s">
        <v>557</v>
      </c>
      <c r="F390" s="457"/>
      <c r="G390" s="386" t="s">
        <v>77</v>
      </c>
      <c r="H390" s="320" t="s">
        <v>56</v>
      </c>
      <c r="I390" s="320" t="s">
        <v>355</v>
      </c>
      <c r="J390" s="320" t="s">
        <v>234</v>
      </c>
      <c r="K390" s="272" t="s">
        <v>329</v>
      </c>
      <c r="L390" s="402" t="str">
        <f>VLOOKUP(O390,'1'!$B$3:$C$71,2)</f>
        <v>Dimas Pamilih, S.Kom</v>
      </c>
      <c r="M390" s="93" t="e">
        <f>VLOOKUP(P390,'1'!$B$3:$C$71,2)</f>
        <v>#N/A</v>
      </c>
      <c r="N390" s="73"/>
      <c r="O390" s="58">
        <v>21</v>
      </c>
      <c r="P390" s="58" t="s">
        <v>12</v>
      </c>
      <c r="Q390" s="318"/>
      <c r="U390" s="345"/>
      <c r="V390" s="345"/>
      <c r="W390" s="345"/>
      <c r="X390" s="345"/>
    </row>
    <row r="391" spans="1:24" ht="15.75">
      <c r="A391"/>
      <c r="B391" s="55"/>
      <c r="C391" s="88"/>
      <c r="D391" s="406"/>
      <c r="E391" s="458"/>
      <c r="F391" s="459"/>
      <c r="G391" s="413"/>
      <c r="H391" s="320" t="s">
        <v>56</v>
      </c>
      <c r="I391" s="320" t="s">
        <v>555</v>
      </c>
      <c r="J391" s="320" t="s">
        <v>235</v>
      </c>
      <c r="K391" s="272" t="s">
        <v>556</v>
      </c>
      <c r="L391" s="452"/>
      <c r="M391" s="93" t="e">
        <f>VLOOKUP(P391,'1'!$B$3:$C$71,2)</f>
        <v>#N/A</v>
      </c>
      <c r="N391" s="73"/>
      <c r="O391" s="58">
        <v>52</v>
      </c>
      <c r="P391" s="58" t="s">
        <v>12</v>
      </c>
      <c r="Q391" s="318"/>
      <c r="U391" s="345"/>
      <c r="V391" s="345"/>
      <c r="W391" s="345"/>
      <c r="X391" s="345"/>
    </row>
    <row r="392" spans="1:24" ht="15.75">
      <c r="A392"/>
      <c r="B392" s="55"/>
      <c r="C392" s="88"/>
      <c r="D392" s="406"/>
      <c r="E392" s="458"/>
      <c r="F392" s="459"/>
      <c r="G392" s="413"/>
      <c r="H392" s="320" t="s">
        <v>56</v>
      </c>
      <c r="I392" s="320" t="s">
        <v>349</v>
      </c>
      <c r="J392" s="320" t="s">
        <v>233</v>
      </c>
      <c r="K392" s="272" t="s">
        <v>191</v>
      </c>
      <c r="L392" s="452"/>
      <c r="M392" s="93" t="e">
        <f>VLOOKUP(P392,'1'!$B$3:$C$71,2)</f>
        <v>#N/A</v>
      </c>
      <c r="N392" s="73"/>
      <c r="O392" s="58">
        <v>26</v>
      </c>
      <c r="P392" s="58" t="s">
        <v>12</v>
      </c>
      <c r="Q392" s="318"/>
      <c r="U392" s="345"/>
      <c r="V392" s="345"/>
      <c r="W392" s="345"/>
      <c r="X392" s="345"/>
    </row>
    <row r="393" spans="1:24" ht="15.75">
      <c r="A393"/>
      <c r="B393" s="55"/>
      <c r="C393" s="88"/>
      <c r="D393" s="395"/>
      <c r="E393" s="460"/>
      <c r="F393" s="461"/>
      <c r="G393" s="387"/>
      <c r="H393" s="320" t="s">
        <v>56</v>
      </c>
      <c r="I393" s="320" t="s">
        <v>350</v>
      </c>
      <c r="J393" s="320" t="s">
        <v>236</v>
      </c>
      <c r="K393" s="272" t="s">
        <v>329</v>
      </c>
      <c r="L393" s="403"/>
      <c r="M393" s="93" t="e">
        <f>VLOOKUP(P393,'1'!$B$3:$C$71,2)</f>
        <v>#N/A</v>
      </c>
      <c r="N393" s="73"/>
      <c r="O393" s="58">
        <v>10</v>
      </c>
      <c r="P393" s="58" t="s">
        <v>12</v>
      </c>
      <c r="Q393" s="318"/>
      <c r="U393" s="345"/>
      <c r="V393" s="345"/>
      <c r="W393" s="345"/>
      <c r="X393" s="345"/>
    </row>
    <row r="394" spans="1:24" ht="15.75">
      <c r="A394"/>
      <c r="B394" s="55"/>
      <c r="C394" s="88"/>
      <c r="D394" s="346">
        <v>4</v>
      </c>
      <c r="E394" s="460" t="s">
        <v>282</v>
      </c>
      <c r="F394" s="461"/>
      <c r="G394" s="331" t="s">
        <v>77</v>
      </c>
      <c r="H394" s="320" t="s">
        <v>25</v>
      </c>
      <c r="I394" s="320" t="s">
        <v>385</v>
      </c>
      <c r="J394" s="320" t="s">
        <v>225</v>
      </c>
      <c r="K394" s="272" t="s">
        <v>188</v>
      </c>
      <c r="L394" s="207" t="str">
        <f>VLOOKUP(O394,'1'!$B$3:$C$71,2)</f>
        <v>Sri Tomo, S.T, M.Kom</v>
      </c>
      <c r="M394" s="93" t="e">
        <f>VLOOKUP(P394,'1'!$B$3:$C$71,2)</f>
        <v>#N/A</v>
      </c>
      <c r="N394" s="73"/>
      <c r="O394" s="58">
        <v>51</v>
      </c>
      <c r="P394" s="58" t="s">
        <v>12</v>
      </c>
      <c r="Q394" s="318"/>
      <c r="U394" s="345"/>
      <c r="V394" s="345"/>
      <c r="W394" s="345"/>
      <c r="X394" s="345"/>
    </row>
    <row r="395" spans="1:24" ht="15" customHeight="1">
      <c r="A395"/>
      <c r="B395" s="12"/>
      <c r="C395" s="88"/>
      <c r="D395" s="453" t="s">
        <v>162</v>
      </c>
      <c r="E395" s="468" t="s">
        <v>90</v>
      </c>
      <c r="F395" s="469"/>
      <c r="G395" s="386" t="s">
        <v>77</v>
      </c>
      <c r="H395" s="320" t="s">
        <v>55</v>
      </c>
      <c r="I395" s="320" t="s">
        <v>339</v>
      </c>
      <c r="J395" s="320" t="s">
        <v>224</v>
      </c>
      <c r="K395" s="272">
        <v>33</v>
      </c>
      <c r="L395" s="402" t="str">
        <f>VLOOKUP(O395,'1'!$B$3:$C$71,2)</f>
        <v>Dwi Kristiani, S.Kom</v>
      </c>
      <c r="M395" s="93" t="e">
        <f>VLOOKUP(P395,'1'!$B$3:$C$71,2)</f>
        <v>#N/A</v>
      </c>
      <c r="N395" s="73"/>
      <c r="O395" s="58">
        <v>16</v>
      </c>
      <c r="P395" s="58" t="s">
        <v>12</v>
      </c>
      <c r="U395" s="345"/>
      <c r="V395" s="345"/>
      <c r="W395" s="345"/>
      <c r="X395" s="345"/>
    </row>
    <row r="396" spans="1:24" ht="15" customHeight="1">
      <c r="A396"/>
      <c r="B396" s="12"/>
      <c r="C396" s="88"/>
      <c r="D396" s="455"/>
      <c r="E396" s="523"/>
      <c r="F396" s="524"/>
      <c r="G396" s="413"/>
      <c r="H396" s="320" t="s">
        <v>55</v>
      </c>
      <c r="I396" s="320" t="s">
        <v>340</v>
      </c>
      <c r="J396" s="320" t="s">
        <v>223</v>
      </c>
      <c r="K396" s="272">
        <v>27</v>
      </c>
      <c r="L396" s="403"/>
      <c r="M396" s="93" t="e">
        <f>VLOOKUP(P396,'1'!$B$3:$C$71,2)</f>
        <v>#N/A</v>
      </c>
      <c r="N396" s="73"/>
      <c r="O396" s="58">
        <v>33</v>
      </c>
      <c r="P396" s="58" t="s">
        <v>12</v>
      </c>
      <c r="U396" s="345"/>
      <c r="V396" s="345"/>
      <c r="W396" s="345"/>
      <c r="X396" s="345"/>
    </row>
    <row r="397" spans="1:24" ht="15.75">
      <c r="A397"/>
      <c r="B397" s="55"/>
      <c r="C397" s="88"/>
      <c r="D397" s="394">
        <v>6</v>
      </c>
      <c r="E397" s="456" t="s">
        <v>574</v>
      </c>
      <c r="F397" s="457"/>
      <c r="G397" s="386" t="s">
        <v>452</v>
      </c>
      <c r="H397" s="320" t="s">
        <v>56</v>
      </c>
      <c r="I397" s="320" t="s">
        <v>570</v>
      </c>
      <c r="J397" s="599" t="s">
        <v>92</v>
      </c>
      <c r="K397" s="272" t="s">
        <v>573</v>
      </c>
      <c r="L397" s="402" t="str">
        <f>VLOOKUP(O397,'1'!$B$3:$C$71,2)</f>
        <v>Bramasto Wiryawan Y, S.T, M.MSI</v>
      </c>
      <c r="M397" s="404" t="e">
        <f>VLOOKUP(P397,'1'!$B$3:$C$71,2)</f>
        <v>#N/A</v>
      </c>
      <c r="N397" s="73"/>
      <c r="O397" s="58">
        <v>14</v>
      </c>
      <c r="P397" s="58" t="s">
        <v>12</v>
      </c>
      <c r="Q397" s="318"/>
      <c r="U397" s="345"/>
      <c r="V397" s="345"/>
      <c r="W397" s="345"/>
      <c r="X397" s="345"/>
    </row>
    <row r="398" spans="1:24" ht="15.75">
      <c r="A398"/>
      <c r="B398" s="55"/>
      <c r="C398" s="88"/>
      <c r="D398" s="406"/>
      <c r="E398" s="458"/>
      <c r="F398" s="459"/>
      <c r="G398" s="413"/>
      <c r="H398" s="320" t="s">
        <v>56</v>
      </c>
      <c r="I398" s="320" t="s">
        <v>166</v>
      </c>
      <c r="J398" s="600"/>
      <c r="K398" s="272">
        <v>25</v>
      </c>
      <c r="L398" s="452"/>
      <c r="M398" s="549"/>
      <c r="N398" s="73"/>
      <c r="O398" s="58" t="s">
        <v>12</v>
      </c>
      <c r="P398" s="58" t="s">
        <v>12</v>
      </c>
      <c r="Q398" s="318"/>
      <c r="U398" s="345"/>
      <c r="V398" s="345"/>
      <c r="W398" s="345"/>
      <c r="X398" s="345"/>
    </row>
    <row r="399" spans="1:24" ht="15.75">
      <c r="A399"/>
      <c r="B399" s="55"/>
      <c r="C399" s="88"/>
      <c r="D399" s="406"/>
      <c r="E399" s="458"/>
      <c r="F399" s="459"/>
      <c r="G399" s="413"/>
      <c r="H399" s="320" t="s">
        <v>56</v>
      </c>
      <c r="I399" s="320" t="s">
        <v>167</v>
      </c>
      <c r="J399" s="600"/>
      <c r="K399" s="272">
        <v>27</v>
      </c>
      <c r="L399" s="452"/>
      <c r="M399" s="549"/>
      <c r="N399" s="73"/>
      <c r="O399" s="58" t="s">
        <v>12</v>
      </c>
      <c r="P399" s="58" t="s">
        <v>12</v>
      </c>
      <c r="Q399" s="318"/>
      <c r="U399" s="345"/>
      <c r="V399" s="345"/>
      <c r="W399" s="345"/>
      <c r="X399" s="345"/>
    </row>
    <row r="400" spans="1:24" ht="15.75">
      <c r="B400" s="55"/>
      <c r="C400" s="88"/>
      <c r="D400" s="395"/>
      <c r="E400" s="460"/>
      <c r="F400" s="461"/>
      <c r="G400" s="387"/>
      <c r="H400" s="320" t="s">
        <v>56</v>
      </c>
      <c r="I400" s="320" t="s">
        <v>168</v>
      </c>
      <c r="J400" s="601"/>
      <c r="K400" s="272">
        <v>24</v>
      </c>
      <c r="L400" s="403"/>
      <c r="M400" s="405"/>
      <c r="N400" s="73"/>
      <c r="O400" s="58" t="s">
        <v>12</v>
      </c>
      <c r="P400" s="58" t="s">
        <v>12</v>
      </c>
      <c r="Q400" s="318"/>
      <c r="U400" s="345"/>
      <c r="V400" s="345"/>
      <c r="W400" s="345"/>
      <c r="X400" s="345"/>
    </row>
    <row r="401" spans="2:24" ht="15.75">
      <c r="B401" s="54"/>
      <c r="C401" s="88"/>
      <c r="D401" s="202"/>
      <c r="E401" s="234"/>
      <c r="F401" s="234"/>
      <c r="G401" s="135"/>
      <c r="H401" s="136"/>
      <c r="I401" s="136"/>
      <c r="J401" s="213"/>
      <c r="K401" s="136"/>
      <c r="L401" s="203"/>
      <c r="M401" s="138"/>
      <c r="N401" s="73"/>
      <c r="Q401" s="318"/>
      <c r="U401" s="345"/>
      <c r="V401" s="345"/>
      <c r="W401" s="345"/>
      <c r="X401" s="345"/>
    </row>
    <row r="402" spans="2:24" ht="20.25">
      <c r="B402" s="54"/>
      <c r="C402" s="87" t="s">
        <v>45</v>
      </c>
      <c r="D402" s="441" t="s">
        <v>39</v>
      </c>
      <c r="E402" s="442"/>
      <c r="F402" s="442"/>
      <c r="G402" s="442"/>
      <c r="H402" s="442"/>
      <c r="I402" s="442"/>
      <c r="J402" s="442"/>
      <c r="K402" s="442"/>
      <c r="L402" s="442"/>
      <c r="M402" s="442"/>
      <c r="Q402" s="318"/>
      <c r="U402" s="345"/>
      <c r="V402" s="345"/>
      <c r="W402" s="345"/>
      <c r="X402" s="345"/>
    </row>
    <row r="403" spans="2:24" ht="21.75" customHeight="1">
      <c r="B403" s="5"/>
      <c r="C403" s="92" t="s">
        <v>269</v>
      </c>
      <c r="D403" s="453" t="s">
        <v>162</v>
      </c>
      <c r="E403" s="431" t="s">
        <v>90</v>
      </c>
      <c r="F403" s="432"/>
      <c r="G403" s="386" t="s">
        <v>83</v>
      </c>
      <c r="H403" s="320" t="s">
        <v>55</v>
      </c>
      <c r="I403" s="320" t="s">
        <v>362</v>
      </c>
      <c r="J403" s="320" t="s">
        <v>230</v>
      </c>
      <c r="K403" s="272">
        <v>20</v>
      </c>
      <c r="L403" s="402" t="str">
        <f>VLOOKUP(O403,'1'!$B$3:$C$71,2)</f>
        <v>Dwi Kristiani, S.Kom</v>
      </c>
      <c r="M403" s="93" t="e">
        <f>VLOOKUP(P403,'1'!$B$3:$C$71,2)</f>
        <v>#N/A</v>
      </c>
      <c r="N403" s="73"/>
      <c r="O403" s="58">
        <v>16</v>
      </c>
      <c r="P403" s="58" t="s">
        <v>12</v>
      </c>
      <c r="Q403" s="318"/>
      <c r="U403" s="345"/>
      <c r="V403" s="345"/>
      <c r="W403" s="345"/>
      <c r="X403" s="345"/>
    </row>
    <row r="404" spans="2:24" ht="21.75" customHeight="1">
      <c r="B404" s="5"/>
      <c r="C404" s="92" t="s">
        <v>264</v>
      </c>
      <c r="D404" s="455"/>
      <c r="E404" s="435"/>
      <c r="F404" s="436"/>
      <c r="G404" s="387"/>
      <c r="H404" s="320" t="s">
        <v>55</v>
      </c>
      <c r="I404" s="320" t="s">
        <v>364</v>
      </c>
      <c r="J404" s="320" t="s">
        <v>231</v>
      </c>
      <c r="K404" s="272" t="s">
        <v>407</v>
      </c>
      <c r="L404" s="403"/>
      <c r="M404" s="93" t="e">
        <f>VLOOKUP(P404,'1'!$B$3:$C$71,2)</f>
        <v>#N/A</v>
      </c>
      <c r="N404" s="73"/>
      <c r="O404" s="58">
        <v>10</v>
      </c>
      <c r="P404" s="58" t="s">
        <v>12</v>
      </c>
      <c r="Q404" s="318"/>
      <c r="U404" s="345"/>
      <c r="V404" s="345"/>
      <c r="W404" s="345"/>
      <c r="X404" s="345"/>
    </row>
    <row r="405" spans="2:24" ht="21.75" customHeight="1">
      <c r="B405" s="12"/>
      <c r="C405" s="88"/>
      <c r="D405" s="394">
        <v>2</v>
      </c>
      <c r="E405" s="431" t="s">
        <v>132</v>
      </c>
      <c r="F405" s="432"/>
      <c r="G405" s="386" t="s">
        <v>83</v>
      </c>
      <c r="H405" s="320" t="s">
        <v>56</v>
      </c>
      <c r="I405" s="320" t="s">
        <v>562</v>
      </c>
      <c r="J405" s="320" t="s">
        <v>223</v>
      </c>
      <c r="K405" s="272" t="s">
        <v>561</v>
      </c>
      <c r="L405" s="402" t="str">
        <f>VLOOKUP(O405,'1'!$B$3:$C$71,2)</f>
        <v>Sri Hariyati Fitriasih, S.Kom, M.Kom</v>
      </c>
      <c r="M405" s="93" t="e">
        <f>VLOOKUP(P405,'1'!$B$3:$C$71,2)</f>
        <v>#N/A</v>
      </c>
      <c r="N405" s="73"/>
      <c r="O405" s="58">
        <v>49</v>
      </c>
      <c r="P405" s="58" t="s">
        <v>12</v>
      </c>
      <c r="Q405" s="318"/>
      <c r="U405" s="345"/>
      <c r="V405" s="345"/>
      <c r="W405" s="345"/>
      <c r="X405" s="345"/>
    </row>
    <row r="406" spans="2:24" ht="21.75" customHeight="1">
      <c r="B406" s="12"/>
      <c r="C406" s="88"/>
      <c r="D406" s="406"/>
      <c r="E406" s="435"/>
      <c r="F406" s="436"/>
      <c r="G406" s="413"/>
      <c r="H406" s="320" t="s">
        <v>56</v>
      </c>
      <c r="I406" s="320" t="s">
        <v>317</v>
      </c>
      <c r="J406" s="400" t="s">
        <v>224</v>
      </c>
      <c r="K406" s="272">
        <v>10</v>
      </c>
      <c r="L406" s="452"/>
      <c r="M406" s="596" t="e">
        <f>VLOOKUP(P406,'1'!$B$3:$C$71,2)</f>
        <v>#N/A</v>
      </c>
      <c r="N406" s="73"/>
      <c r="O406" s="58">
        <v>52</v>
      </c>
      <c r="P406" s="58" t="s">
        <v>12</v>
      </c>
      <c r="Q406" s="318"/>
      <c r="U406" s="345"/>
      <c r="V406" s="345"/>
      <c r="W406" s="345"/>
      <c r="X406" s="345"/>
    </row>
    <row r="407" spans="2:24" ht="21.75" customHeight="1">
      <c r="B407" s="12"/>
      <c r="C407" s="88"/>
      <c r="D407" s="406"/>
      <c r="E407" s="431" t="s">
        <v>132</v>
      </c>
      <c r="F407" s="432"/>
      <c r="G407" s="413"/>
      <c r="H407" s="320" t="s">
        <v>20</v>
      </c>
      <c r="I407" s="320" t="s">
        <v>292</v>
      </c>
      <c r="J407" s="497"/>
      <c r="K407" s="272">
        <v>6</v>
      </c>
      <c r="L407" s="452"/>
      <c r="M407" s="597"/>
      <c r="N407" s="73"/>
      <c r="O407" s="58" t="s">
        <v>12</v>
      </c>
      <c r="P407" s="58" t="s">
        <v>12</v>
      </c>
      <c r="Q407" s="318"/>
      <c r="U407" s="345"/>
      <c r="V407" s="345"/>
      <c r="W407" s="345"/>
      <c r="X407" s="345"/>
    </row>
    <row r="408" spans="2:24" ht="21.75" customHeight="1">
      <c r="B408" s="12"/>
      <c r="C408" s="88"/>
      <c r="D408" s="406"/>
      <c r="E408" s="433"/>
      <c r="F408" s="434"/>
      <c r="G408" s="413"/>
      <c r="H408" s="320" t="s">
        <v>18</v>
      </c>
      <c r="I408" s="320" t="s">
        <v>289</v>
      </c>
      <c r="J408" s="401"/>
      <c r="K408" s="272">
        <v>4</v>
      </c>
      <c r="L408" s="452"/>
      <c r="M408" s="598"/>
      <c r="N408" s="73"/>
      <c r="O408" s="58" t="s">
        <v>12</v>
      </c>
      <c r="P408" s="58" t="s">
        <v>12</v>
      </c>
      <c r="Q408" s="318"/>
      <c r="U408" s="345"/>
      <c r="V408" s="345"/>
      <c r="W408" s="345"/>
      <c r="X408" s="345"/>
    </row>
    <row r="409" spans="2:24" ht="21.75" customHeight="1">
      <c r="B409" s="12"/>
      <c r="C409" s="88"/>
      <c r="D409" s="395"/>
      <c r="E409" s="435"/>
      <c r="F409" s="436"/>
      <c r="G409" s="387"/>
      <c r="H409" s="320" t="s">
        <v>25</v>
      </c>
      <c r="I409" s="320" t="s">
        <v>316</v>
      </c>
      <c r="J409" s="320" t="s">
        <v>225</v>
      </c>
      <c r="K409" s="272">
        <v>16</v>
      </c>
      <c r="L409" s="403"/>
      <c r="M409" s="93" t="e">
        <f>VLOOKUP(P409,'1'!$B$3:$C$71,2)</f>
        <v>#N/A</v>
      </c>
      <c r="N409" s="73"/>
      <c r="O409" s="58">
        <v>26</v>
      </c>
      <c r="P409" s="58" t="s">
        <v>12</v>
      </c>
      <c r="Q409" s="318"/>
      <c r="U409" s="345"/>
      <c r="V409" s="345"/>
      <c r="W409" s="345"/>
      <c r="X409" s="345"/>
    </row>
    <row r="410" spans="2:24" ht="21.75" customHeight="1">
      <c r="B410" s="12"/>
      <c r="C410" s="88"/>
      <c r="D410" s="347">
        <v>2</v>
      </c>
      <c r="E410" s="495" t="s">
        <v>132</v>
      </c>
      <c r="F410" s="496"/>
      <c r="G410" s="326" t="s">
        <v>79</v>
      </c>
      <c r="H410" s="320" t="s">
        <v>55</v>
      </c>
      <c r="I410" s="320" t="s">
        <v>303</v>
      </c>
      <c r="J410" s="320" t="s">
        <v>230</v>
      </c>
      <c r="K410" s="272" t="s">
        <v>305</v>
      </c>
      <c r="L410" s="207" t="str">
        <f>VLOOKUP(O410,'1'!$B$3:$C$71,2)</f>
        <v>Setiyowati, S.Kom</v>
      </c>
      <c r="M410" s="93" t="e">
        <f>VLOOKUP(P410,'1'!$B$3:$C$71,2)</f>
        <v>#N/A</v>
      </c>
      <c r="N410" s="73"/>
      <c r="O410" s="58">
        <v>42</v>
      </c>
      <c r="P410" s="58" t="s">
        <v>12</v>
      </c>
      <c r="Q410" s="318"/>
      <c r="U410" s="345"/>
      <c r="V410" s="345"/>
      <c r="W410" s="345"/>
      <c r="X410" s="345"/>
    </row>
    <row r="411" spans="2:24" ht="40.5" customHeight="1">
      <c r="B411" s="4"/>
      <c r="C411" s="92"/>
      <c r="D411" s="348">
        <v>6</v>
      </c>
      <c r="E411" s="552" t="s">
        <v>574</v>
      </c>
      <c r="F411" s="553"/>
      <c r="G411" s="326" t="s">
        <v>79</v>
      </c>
      <c r="H411" s="320" t="s">
        <v>56</v>
      </c>
      <c r="I411" s="320" t="s">
        <v>542</v>
      </c>
      <c r="J411" s="298" t="s">
        <v>92</v>
      </c>
      <c r="K411" s="272" t="s">
        <v>575</v>
      </c>
      <c r="L411" s="207" t="str">
        <f>VLOOKUP(O411,'1'!$B$3:$C$71,2)</f>
        <v>Bramasto Wiryawan Y, S.T, M.MSI</v>
      </c>
      <c r="M411" s="93" t="e">
        <f>VLOOKUP(P411,'1'!$B$3:$C$71,2)</f>
        <v>#N/A</v>
      </c>
      <c r="N411" s="73"/>
      <c r="O411" s="58">
        <v>14</v>
      </c>
      <c r="P411" s="58" t="s">
        <v>12</v>
      </c>
      <c r="Q411" s="318"/>
      <c r="U411" s="345"/>
      <c r="V411" s="345"/>
      <c r="W411" s="345"/>
      <c r="X411" s="345"/>
    </row>
    <row r="412" spans="2:24" ht="15" customHeight="1">
      <c r="B412" s="4"/>
      <c r="C412" s="89"/>
      <c r="D412" s="394">
        <v>4</v>
      </c>
      <c r="E412" s="444" t="s">
        <v>282</v>
      </c>
      <c r="F412" s="445"/>
      <c r="G412" s="400" t="s">
        <v>78</v>
      </c>
      <c r="H412" s="320" t="s">
        <v>56</v>
      </c>
      <c r="I412" s="320" t="s">
        <v>323</v>
      </c>
      <c r="J412" s="400" t="s">
        <v>224</v>
      </c>
      <c r="K412" s="320">
        <v>33</v>
      </c>
      <c r="L412" s="402" t="str">
        <f>VLOOKUP(O412,'1'!$B$3:$C$71,2)</f>
        <v>Dimas Pamilih, S.Kom</v>
      </c>
      <c r="M412" s="404" t="e">
        <f>VLOOKUP(P412,'1'!$B$3:$C$71,2)</f>
        <v>#N/A</v>
      </c>
      <c r="N412" s="73"/>
      <c r="O412" s="58">
        <v>21</v>
      </c>
      <c r="P412" s="58" t="s">
        <v>12</v>
      </c>
      <c r="Q412" s="318"/>
      <c r="U412" s="345"/>
      <c r="V412" s="345"/>
      <c r="W412" s="345"/>
      <c r="X412" s="345"/>
    </row>
    <row r="413" spans="2:24" ht="15" customHeight="1">
      <c r="B413" s="4"/>
      <c r="C413" s="89"/>
      <c r="D413" s="395"/>
      <c r="E413" s="446"/>
      <c r="F413" s="447"/>
      <c r="G413" s="401"/>
      <c r="H413" s="320" t="s">
        <v>56</v>
      </c>
      <c r="I413" s="320" t="s">
        <v>542</v>
      </c>
      <c r="J413" s="401"/>
      <c r="K413" s="320" t="s">
        <v>558</v>
      </c>
      <c r="L413" s="403"/>
      <c r="M413" s="405"/>
      <c r="N413" s="73"/>
      <c r="O413" s="58" t="s">
        <v>12</v>
      </c>
      <c r="P413" s="58" t="s">
        <v>12</v>
      </c>
      <c r="Q413" s="318"/>
      <c r="U413" s="345"/>
      <c r="V413" s="345"/>
      <c r="W413" s="345"/>
      <c r="X413" s="345"/>
    </row>
    <row r="414" spans="2:24" ht="15.75" customHeight="1">
      <c r="B414" s="54"/>
      <c r="C414" s="91"/>
      <c r="D414" s="347">
        <v>4</v>
      </c>
      <c r="E414" s="493" t="s">
        <v>282</v>
      </c>
      <c r="F414" s="494"/>
      <c r="G414" s="326" t="s">
        <v>78</v>
      </c>
      <c r="H414" s="320" t="s">
        <v>25</v>
      </c>
      <c r="I414" s="320" t="s">
        <v>390</v>
      </c>
      <c r="J414" s="326" t="s">
        <v>230</v>
      </c>
      <c r="K414" s="320" t="s">
        <v>389</v>
      </c>
      <c r="L414" s="207" t="str">
        <f>VLOOKUP(O414,'1'!$B$3:$C$71,2)</f>
        <v>Sri Tomo, S.T, M.Kom</v>
      </c>
      <c r="M414" s="93" t="e">
        <f>VLOOKUP(P414,'1'!$B$3:$C$71,2)</f>
        <v>#N/A</v>
      </c>
      <c r="N414" s="73"/>
      <c r="O414" s="58">
        <v>51</v>
      </c>
      <c r="P414" s="58" t="s">
        <v>12</v>
      </c>
      <c r="Q414" s="318"/>
      <c r="U414" s="345"/>
      <c r="V414" s="345"/>
      <c r="W414" s="345"/>
      <c r="X414" s="345"/>
    </row>
    <row r="415" spans="2:24" ht="15" customHeight="1">
      <c r="B415" s="52"/>
      <c r="C415" s="227"/>
      <c r="D415" s="347"/>
      <c r="E415" s="351"/>
      <c r="F415" s="352"/>
      <c r="G415" s="331"/>
      <c r="H415" s="320"/>
      <c r="I415" s="320"/>
      <c r="J415" s="320"/>
      <c r="K415" s="320"/>
      <c r="L415" s="207"/>
      <c r="M415" s="93"/>
      <c r="N415" s="73"/>
      <c r="Q415" s="318"/>
      <c r="U415"/>
      <c r="W415"/>
    </row>
    <row r="416" spans="2:24" ht="15.75" thickBot="1">
      <c r="B416" s="4"/>
      <c r="C416" s="1"/>
      <c r="D416" s="164"/>
      <c r="E416" s="165"/>
      <c r="F416" s="166"/>
      <c r="G416" s="167"/>
      <c r="H416" s="168"/>
      <c r="I416" s="167"/>
      <c r="J416" s="167"/>
      <c r="K416" s="172"/>
      <c r="L416" s="173"/>
      <c r="M416" s="174"/>
      <c r="N416" s="122"/>
      <c r="Q416" s="318"/>
      <c r="U416"/>
      <c r="W416"/>
    </row>
    <row r="417" spans="1:24" ht="13.5" thickTop="1">
      <c r="B417" s="176"/>
      <c r="C417" s="176"/>
      <c r="D417" s="177"/>
      <c r="E417" s="176"/>
      <c r="F417" s="176"/>
      <c r="G417" s="176"/>
      <c r="H417" s="192"/>
      <c r="I417" s="176"/>
      <c r="J417" s="176"/>
      <c r="K417" s="176"/>
      <c r="L417" s="176"/>
      <c r="M417" s="176"/>
      <c r="U417"/>
      <c r="W417"/>
    </row>
    <row r="418" spans="1:24" ht="23.25">
      <c r="B418" s="50" t="s">
        <v>611</v>
      </c>
      <c r="C418" s="50"/>
      <c r="U418"/>
      <c r="W418"/>
    </row>
    <row r="419" spans="1:24" s="21" customFormat="1">
      <c r="A419" s="71"/>
      <c r="B419" s="71"/>
      <c r="C419" s="71"/>
      <c r="D419" s="240"/>
      <c r="E419" s="71"/>
      <c r="F419" s="71"/>
      <c r="G419" s="71"/>
      <c r="H419" s="214"/>
      <c r="I419" s="71"/>
      <c r="J419" s="71"/>
      <c r="K419" s="71"/>
      <c r="L419" s="71"/>
      <c r="M419" s="71"/>
      <c r="N419" s="71"/>
      <c r="O419" s="71"/>
      <c r="P419" s="71"/>
      <c r="Q419" s="71"/>
      <c r="T419"/>
      <c r="U419"/>
      <c r="V419"/>
      <c r="W419"/>
      <c r="X419"/>
    </row>
    <row r="420" spans="1:24" s="21" customFormat="1">
      <c r="A420" s="71"/>
      <c r="B420" s="71"/>
      <c r="C420" s="71"/>
      <c r="D420" s="240"/>
      <c r="E420" s="71"/>
      <c r="F420" s="71"/>
      <c r="G420" s="71"/>
      <c r="H420" s="214"/>
      <c r="I420" s="71"/>
      <c r="J420" s="71"/>
      <c r="K420" s="71"/>
      <c r="L420" s="71"/>
      <c r="M420" s="71"/>
      <c r="N420" s="71"/>
      <c r="O420" s="71"/>
      <c r="P420" s="71"/>
      <c r="Q420" s="71"/>
      <c r="T420"/>
      <c r="U420"/>
      <c r="V420"/>
      <c r="W420"/>
      <c r="X420"/>
    </row>
    <row r="421" spans="1:24" ht="18.75" thickBot="1">
      <c r="B421" s="6"/>
      <c r="C421" s="86" t="s">
        <v>64</v>
      </c>
      <c r="D421" s="103"/>
      <c r="E421" s="478"/>
      <c r="F421" s="478"/>
      <c r="G421" s="478"/>
      <c r="H421" s="344"/>
      <c r="I421" s="344"/>
      <c r="J421" s="68"/>
      <c r="K421" s="67"/>
      <c r="M421" s="69"/>
      <c r="N421" s="70"/>
      <c r="Q421" s="318"/>
      <c r="U421" s="345"/>
      <c r="V421" s="345"/>
      <c r="W421" s="345"/>
      <c r="X421" s="345"/>
    </row>
    <row r="422" spans="1:24" ht="14.25">
      <c r="A422"/>
      <c r="B422" s="43" t="s">
        <v>2</v>
      </c>
      <c r="C422" s="338" t="s">
        <v>3</v>
      </c>
      <c r="D422" s="419" t="s">
        <v>4</v>
      </c>
      <c r="E422" s="421" t="s">
        <v>13</v>
      </c>
      <c r="F422" s="422"/>
      <c r="G422" s="425" t="s">
        <v>14</v>
      </c>
      <c r="H422" s="427" t="s">
        <v>61</v>
      </c>
      <c r="I422" s="425" t="s">
        <v>22</v>
      </c>
      <c r="J422" s="427" t="s">
        <v>5</v>
      </c>
      <c r="K422" s="41" t="s">
        <v>6</v>
      </c>
      <c r="L422" s="390" t="s">
        <v>598</v>
      </c>
      <c r="M422" s="392" t="s">
        <v>29</v>
      </c>
      <c r="O422" s="58" t="s">
        <v>32</v>
      </c>
      <c r="P422" s="58" t="s">
        <v>33</v>
      </c>
      <c r="Q422" s="318"/>
      <c r="U422" s="345"/>
      <c r="V422" s="345"/>
      <c r="W422" s="345"/>
      <c r="X422" s="345"/>
    </row>
    <row r="423" spans="1:24" ht="15" thickBot="1">
      <c r="A423"/>
      <c r="B423" s="44" t="s">
        <v>7</v>
      </c>
      <c r="C423" s="339" t="s">
        <v>8</v>
      </c>
      <c r="D423" s="420"/>
      <c r="E423" s="423"/>
      <c r="F423" s="424"/>
      <c r="G423" s="426"/>
      <c r="H423" s="428"/>
      <c r="I423" s="426"/>
      <c r="J423" s="428"/>
      <c r="K423" s="45" t="s">
        <v>9</v>
      </c>
      <c r="L423" s="391"/>
      <c r="M423" s="393"/>
      <c r="Q423" s="318"/>
      <c r="U423" s="345"/>
      <c r="V423" s="345"/>
      <c r="W423" s="345"/>
      <c r="X423" s="345"/>
    </row>
    <row r="424" spans="1:24" ht="15.75" thickTop="1">
      <c r="A424"/>
      <c r="B424" s="123"/>
      <c r="C424" s="124"/>
      <c r="D424" s="125"/>
      <c r="E424" s="126"/>
      <c r="F424" s="127"/>
      <c r="G424" s="230"/>
      <c r="H424" s="129"/>
      <c r="I424" s="128"/>
      <c r="J424" s="128"/>
      <c r="K424" s="126"/>
      <c r="L424" s="130"/>
      <c r="M424" s="97"/>
      <c r="N424" s="131"/>
      <c r="Q424" s="318"/>
      <c r="U424" s="345"/>
      <c r="V424" s="345"/>
      <c r="W424" s="345"/>
      <c r="X424" s="345"/>
    </row>
    <row r="425" spans="1:24" ht="21" customHeight="1">
      <c r="A425"/>
      <c r="B425" s="312" t="s">
        <v>463</v>
      </c>
      <c r="C425" s="87" t="s">
        <v>46</v>
      </c>
      <c r="D425" s="394">
        <v>2</v>
      </c>
      <c r="E425" s="431" t="s">
        <v>204</v>
      </c>
      <c r="F425" s="432"/>
      <c r="G425" s="400" t="s">
        <v>80</v>
      </c>
      <c r="H425" s="320" t="s">
        <v>18</v>
      </c>
      <c r="I425" s="320" t="s">
        <v>287</v>
      </c>
      <c r="J425" s="400" t="s">
        <v>230</v>
      </c>
      <c r="K425" s="272">
        <v>7</v>
      </c>
      <c r="L425" s="402" t="str">
        <f>VLOOKUP(O425,'1'!$B$3:$C$71,2)</f>
        <v>Anisah, S.Kom</v>
      </c>
      <c r="M425" s="404" t="e">
        <f>VLOOKUP(P425,'1'!$B$3:$C$71,2)</f>
        <v>#N/A</v>
      </c>
      <c r="N425" s="73"/>
      <c r="O425" s="58">
        <v>7</v>
      </c>
      <c r="P425" s="58" t="s">
        <v>12</v>
      </c>
      <c r="T425" s="345"/>
      <c r="U425" s="345"/>
      <c r="V425" s="345"/>
      <c r="W425" s="345"/>
      <c r="X425" s="345"/>
    </row>
    <row r="426" spans="1:24" ht="18.75" customHeight="1">
      <c r="A426"/>
      <c r="B426" s="12"/>
      <c r="C426" s="92" t="s">
        <v>145</v>
      </c>
      <c r="D426" s="395"/>
      <c r="E426" s="435"/>
      <c r="F426" s="436"/>
      <c r="G426" s="401"/>
      <c r="H426" s="320" t="s">
        <v>20</v>
      </c>
      <c r="I426" s="320" t="s">
        <v>291</v>
      </c>
      <c r="J426" s="401"/>
      <c r="K426" s="272">
        <v>9</v>
      </c>
      <c r="L426" s="403"/>
      <c r="M426" s="405"/>
      <c r="N426" s="73"/>
      <c r="O426" s="58" t="s">
        <v>12</v>
      </c>
      <c r="P426" s="58" t="s">
        <v>12</v>
      </c>
      <c r="T426" s="345"/>
      <c r="U426" s="345"/>
      <c r="V426" s="345"/>
      <c r="W426" s="345"/>
      <c r="X426" s="345"/>
    </row>
    <row r="427" spans="1:24" ht="23.25" customHeight="1">
      <c r="A427"/>
      <c r="B427" s="284"/>
      <c r="C427" s="92" t="s">
        <v>264</v>
      </c>
      <c r="D427" s="394">
        <v>2</v>
      </c>
      <c r="E427" s="468" t="s">
        <v>178</v>
      </c>
      <c r="F427" s="469"/>
      <c r="G427" s="386" t="s">
        <v>80</v>
      </c>
      <c r="H427" s="320" t="s">
        <v>55</v>
      </c>
      <c r="I427" s="320" t="s">
        <v>335</v>
      </c>
      <c r="J427" s="320" t="s">
        <v>223</v>
      </c>
      <c r="K427" s="272" t="s">
        <v>336</v>
      </c>
      <c r="L427" s="402" t="str">
        <f>VLOOKUP(O427,'1'!$B$3:$C$71,2)</f>
        <v>Siti Rohmah, S.Kom</v>
      </c>
      <c r="M427" s="93" t="e">
        <f>VLOOKUP(P427,'1'!$B$3:$C$71,2)</f>
        <v>#N/A</v>
      </c>
      <c r="N427" s="73"/>
      <c r="O427" s="58">
        <v>45</v>
      </c>
      <c r="P427" s="58" t="s">
        <v>12</v>
      </c>
      <c r="U427" s="345"/>
      <c r="V427" s="345"/>
      <c r="W427" s="345"/>
      <c r="X427" s="345"/>
    </row>
    <row r="428" spans="1:24" ht="15.75">
      <c r="A428"/>
      <c r="B428" s="54"/>
      <c r="C428" s="88"/>
      <c r="D428" s="406"/>
      <c r="E428" s="470"/>
      <c r="F428" s="471"/>
      <c r="G428" s="413"/>
      <c r="H428" s="320" t="s">
        <v>55</v>
      </c>
      <c r="I428" s="320" t="s">
        <v>272</v>
      </c>
      <c r="J428" s="320" t="s">
        <v>224</v>
      </c>
      <c r="K428" s="272">
        <v>26</v>
      </c>
      <c r="L428" s="452"/>
      <c r="M428" s="93" t="e">
        <f>VLOOKUP(P428,'1'!$B$3:$C$71,2)</f>
        <v>#N/A</v>
      </c>
      <c r="N428" s="73"/>
      <c r="O428" s="58">
        <v>43</v>
      </c>
      <c r="P428" s="58" t="s">
        <v>12</v>
      </c>
      <c r="Q428" s="318"/>
      <c r="U428" s="345"/>
      <c r="V428" s="345"/>
      <c r="W428" s="345"/>
      <c r="X428" s="345"/>
    </row>
    <row r="429" spans="1:24" ht="15.75">
      <c r="A429"/>
      <c r="B429" s="54"/>
      <c r="C429" s="88"/>
      <c r="D429" s="395"/>
      <c r="E429" s="523"/>
      <c r="F429" s="524"/>
      <c r="G429" s="387"/>
      <c r="H429" s="320" t="s">
        <v>55</v>
      </c>
      <c r="I429" s="320" t="s">
        <v>273</v>
      </c>
      <c r="J429" s="320" t="s">
        <v>225</v>
      </c>
      <c r="K429" s="272">
        <v>23</v>
      </c>
      <c r="L429" s="403"/>
      <c r="M429" s="93" t="e">
        <f>VLOOKUP(P429,'1'!$B$3:$C$71,2)</f>
        <v>#N/A</v>
      </c>
      <c r="N429" s="73"/>
      <c r="O429" s="58">
        <v>1</v>
      </c>
      <c r="P429" s="58" t="s">
        <v>12</v>
      </c>
      <c r="Q429" s="318"/>
      <c r="U429" s="345"/>
      <c r="V429" s="345"/>
      <c r="W429" s="345"/>
      <c r="X429" s="345"/>
    </row>
    <row r="430" spans="1:24" ht="18.75" customHeight="1">
      <c r="A430"/>
      <c r="B430" s="52"/>
      <c r="C430" s="88"/>
      <c r="D430" s="394">
        <v>4</v>
      </c>
      <c r="E430" s="456" t="s">
        <v>529</v>
      </c>
      <c r="F430" s="457"/>
      <c r="G430" s="386" t="s">
        <v>81</v>
      </c>
      <c r="H430" s="320" t="s">
        <v>56</v>
      </c>
      <c r="I430" s="320" t="s">
        <v>355</v>
      </c>
      <c r="J430" s="320" t="s">
        <v>230</v>
      </c>
      <c r="K430" s="272" t="s">
        <v>426</v>
      </c>
      <c r="L430" s="402" t="str">
        <f>VLOOKUP(O430,'1'!$B$3:$C$71,2)</f>
        <v>Tika Andarasni P, S.Sos, S.H, M.Kn</v>
      </c>
      <c r="M430" s="93" t="e">
        <f>VLOOKUP(P430,'1'!$B$3:$C$71,2)</f>
        <v>#N/A</v>
      </c>
      <c r="N430" s="73"/>
      <c r="O430" s="58">
        <v>54</v>
      </c>
      <c r="P430" s="58" t="s">
        <v>12</v>
      </c>
      <c r="Q430" s="318"/>
      <c r="U430" s="345"/>
      <c r="V430" s="345"/>
      <c r="W430" s="345"/>
      <c r="X430" s="345"/>
    </row>
    <row r="431" spans="1:24" ht="15.75">
      <c r="A431"/>
      <c r="B431" s="52"/>
      <c r="C431" s="88"/>
      <c r="D431" s="406"/>
      <c r="E431" s="458"/>
      <c r="F431" s="459"/>
      <c r="G431" s="413"/>
      <c r="H431" s="320" t="s">
        <v>56</v>
      </c>
      <c r="I431" s="320" t="s">
        <v>348</v>
      </c>
      <c r="J431" s="320" t="s">
        <v>231</v>
      </c>
      <c r="K431" s="272" t="s">
        <v>195</v>
      </c>
      <c r="L431" s="452"/>
      <c r="M431" s="93" t="e">
        <f>VLOOKUP(P431,'1'!$B$3:$C$71,2)</f>
        <v>#N/A</v>
      </c>
      <c r="N431" s="73"/>
      <c r="O431" s="58">
        <v>49</v>
      </c>
      <c r="P431" s="58" t="s">
        <v>12</v>
      </c>
      <c r="Q431" s="318"/>
      <c r="U431" s="345"/>
      <c r="V431" s="345"/>
      <c r="W431" s="345"/>
      <c r="X431" s="345"/>
    </row>
    <row r="432" spans="1:24" ht="18.75">
      <c r="A432"/>
      <c r="B432" s="52"/>
      <c r="C432" s="162"/>
      <c r="D432" s="406"/>
      <c r="E432" s="458"/>
      <c r="F432" s="459"/>
      <c r="G432" s="413"/>
      <c r="H432" s="320" t="s">
        <v>56</v>
      </c>
      <c r="I432" s="320" t="s">
        <v>280</v>
      </c>
      <c r="J432" s="320" t="s">
        <v>223</v>
      </c>
      <c r="K432" s="272">
        <v>20</v>
      </c>
      <c r="L432" s="452"/>
      <c r="M432" s="93" t="e">
        <f>VLOOKUP(P432,'1'!$B$3:$C$71,2)</f>
        <v>#N/A</v>
      </c>
      <c r="N432" s="73"/>
      <c r="O432" s="58">
        <v>47</v>
      </c>
      <c r="P432" s="58" t="s">
        <v>12</v>
      </c>
      <c r="Q432" s="318"/>
      <c r="U432" s="345"/>
      <c r="V432" s="345"/>
      <c r="W432" s="345"/>
      <c r="X432" s="345"/>
    </row>
    <row r="433" spans="1:24" ht="25.5" customHeight="1">
      <c r="A433"/>
      <c r="B433" s="52"/>
      <c r="C433" s="162"/>
      <c r="D433" s="406"/>
      <c r="E433" s="458"/>
      <c r="F433" s="459"/>
      <c r="G433" s="413"/>
      <c r="H433" s="320" t="s">
        <v>56</v>
      </c>
      <c r="I433" s="320" t="s">
        <v>349</v>
      </c>
      <c r="J433" s="320" t="s">
        <v>225</v>
      </c>
      <c r="K433" s="272" t="s">
        <v>371</v>
      </c>
      <c r="L433" s="452"/>
      <c r="M433" s="93" t="e">
        <f>VLOOKUP(P433,'1'!$B$3:$C$71,2)</f>
        <v>#N/A</v>
      </c>
      <c r="N433" s="73"/>
      <c r="O433" s="58">
        <v>1</v>
      </c>
      <c r="P433" s="58" t="s">
        <v>12</v>
      </c>
      <c r="Q433" s="318"/>
      <c r="U433" s="345"/>
      <c r="V433" s="345"/>
      <c r="W433" s="345"/>
      <c r="X433" s="345"/>
    </row>
    <row r="434" spans="1:24" ht="22.5" customHeight="1">
      <c r="A434"/>
      <c r="B434" s="52"/>
      <c r="C434" s="90"/>
      <c r="D434" s="406"/>
      <c r="E434" s="458"/>
      <c r="F434" s="459"/>
      <c r="G434" s="413"/>
      <c r="H434" s="320" t="s">
        <v>56</v>
      </c>
      <c r="I434" s="320" t="s">
        <v>528</v>
      </c>
      <c r="J434" s="400" t="s">
        <v>224</v>
      </c>
      <c r="K434" s="272" t="s">
        <v>527</v>
      </c>
      <c r="L434" s="452"/>
      <c r="M434" s="404" t="e">
        <f>VLOOKUP(P434,'1'!$B$3:$C$71,2)</f>
        <v>#N/A</v>
      </c>
      <c r="N434" s="73"/>
      <c r="O434" s="58">
        <v>43</v>
      </c>
      <c r="P434" s="58" t="s">
        <v>12</v>
      </c>
      <c r="Q434" s="318"/>
      <c r="U434" s="345"/>
      <c r="V434" s="345"/>
      <c r="W434" s="345"/>
      <c r="X434" s="345"/>
    </row>
    <row r="435" spans="1:24" ht="15.75">
      <c r="A435"/>
      <c r="B435" s="55"/>
      <c r="C435" s="88"/>
      <c r="D435" s="395"/>
      <c r="E435" s="460"/>
      <c r="F435" s="461"/>
      <c r="G435" s="387"/>
      <c r="H435" s="320" t="s">
        <v>25</v>
      </c>
      <c r="I435" s="320" t="s">
        <v>309</v>
      </c>
      <c r="J435" s="401"/>
      <c r="K435" s="272">
        <v>16</v>
      </c>
      <c r="L435" s="403"/>
      <c r="M435" s="405"/>
      <c r="N435" s="73"/>
      <c r="O435" s="58" t="s">
        <v>12</v>
      </c>
      <c r="P435" s="58" t="s">
        <v>12</v>
      </c>
      <c r="Q435" s="318"/>
      <c r="U435" s="345"/>
      <c r="V435" s="345"/>
      <c r="W435" s="345"/>
      <c r="X435" s="345"/>
    </row>
    <row r="436" spans="1:24" ht="18.75" customHeight="1">
      <c r="A436"/>
      <c r="B436" s="55"/>
      <c r="C436" s="90"/>
      <c r="D436" s="394">
        <v>2</v>
      </c>
      <c r="E436" s="431" t="s">
        <v>600</v>
      </c>
      <c r="F436" s="432"/>
      <c r="G436" s="386" t="s">
        <v>82</v>
      </c>
      <c r="H436" s="366" t="s">
        <v>56</v>
      </c>
      <c r="I436" s="366" t="s">
        <v>279</v>
      </c>
      <c r="J436" s="366" t="s">
        <v>224</v>
      </c>
      <c r="K436" s="272">
        <v>28</v>
      </c>
      <c r="L436" s="402" t="str">
        <f>VLOOKUP(O436,'1'!$B$3:$C$71,2)</f>
        <v>Dwi Remawati, S.Kom, M.Kom</v>
      </c>
      <c r="M436" s="93" t="e">
        <f>VLOOKUP(P436,'1'!$B$3:$C$71,2)</f>
        <v>#N/A</v>
      </c>
      <c r="N436" s="73"/>
      <c r="O436" s="58">
        <v>18</v>
      </c>
      <c r="P436" s="58" t="s">
        <v>12</v>
      </c>
      <c r="Q436" s="318"/>
      <c r="U436" s="345"/>
      <c r="V436" s="345"/>
      <c r="W436" s="345"/>
      <c r="X436" s="345"/>
    </row>
    <row r="437" spans="1:24" ht="22.5" customHeight="1">
      <c r="A437"/>
      <c r="B437" s="55"/>
      <c r="C437" s="90"/>
      <c r="D437" s="406"/>
      <c r="E437" s="433"/>
      <c r="F437" s="434"/>
      <c r="G437" s="413"/>
      <c r="H437" s="366" t="s">
        <v>56</v>
      </c>
      <c r="I437" s="366" t="s">
        <v>280</v>
      </c>
      <c r="J437" s="366" t="s">
        <v>223</v>
      </c>
      <c r="K437" s="272">
        <v>24</v>
      </c>
      <c r="L437" s="452"/>
      <c r="M437" s="93" t="e">
        <f>VLOOKUP(P437,'1'!$B$3:$C$71,2)</f>
        <v>#N/A</v>
      </c>
      <c r="N437" s="73"/>
      <c r="O437" s="58">
        <v>1</v>
      </c>
      <c r="P437" s="58" t="s">
        <v>12</v>
      </c>
      <c r="Q437" s="318"/>
      <c r="U437" s="345"/>
      <c r="V437" s="345"/>
      <c r="W437" s="345"/>
      <c r="X437" s="345"/>
    </row>
    <row r="438" spans="1:24" ht="18.75">
      <c r="A438"/>
      <c r="B438" s="55"/>
      <c r="C438" s="90"/>
      <c r="D438" s="406"/>
      <c r="E438" s="433"/>
      <c r="F438" s="434"/>
      <c r="G438" s="413"/>
      <c r="H438" s="366" t="s">
        <v>56</v>
      </c>
      <c r="I438" s="366" t="s">
        <v>601</v>
      </c>
      <c r="J438" s="366" t="s">
        <v>225</v>
      </c>
      <c r="K438" s="272" t="s">
        <v>476</v>
      </c>
      <c r="L438" s="452"/>
      <c r="M438" s="93" t="e">
        <f>VLOOKUP(P438,'1'!$B$3:$C$71,2)</f>
        <v>#N/A</v>
      </c>
      <c r="N438" s="73"/>
      <c r="O438" s="58">
        <v>8</v>
      </c>
      <c r="P438" s="58" t="s">
        <v>12</v>
      </c>
      <c r="Q438" s="318"/>
      <c r="U438" s="345"/>
      <c r="V438" s="345"/>
      <c r="W438" s="345"/>
      <c r="X438" s="345"/>
    </row>
    <row r="439" spans="1:24" ht="18.75">
      <c r="A439"/>
      <c r="B439" s="55"/>
      <c r="C439" s="90"/>
      <c r="D439" s="395"/>
      <c r="E439" s="433"/>
      <c r="F439" s="434"/>
      <c r="G439" s="387"/>
      <c r="H439" s="366" t="s">
        <v>25</v>
      </c>
      <c r="I439" s="366" t="s">
        <v>338</v>
      </c>
      <c r="J439" s="366" t="s">
        <v>233</v>
      </c>
      <c r="K439" s="272" t="s">
        <v>307</v>
      </c>
      <c r="L439" s="403"/>
      <c r="M439" s="93" t="e">
        <f>VLOOKUP(P439,'1'!$B$3:$C$71,2)</f>
        <v>#N/A</v>
      </c>
      <c r="N439" s="73"/>
      <c r="O439" s="58">
        <v>6</v>
      </c>
      <c r="P439" s="58" t="s">
        <v>12</v>
      </c>
      <c r="Q439" s="318"/>
      <c r="U439" s="345"/>
      <c r="V439" s="345"/>
      <c r="W439" s="345"/>
      <c r="X439" s="345"/>
    </row>
    <row r="440" spans="1:24" ht="18.75">
      <c r="A440"/>
      <c r="B440" s="52"/>
      <c r="C440" s="90"/>
      <c r="D440" s="394">
        <v>4</v>
      </c>
      <c r="E440" s="396" t="s">
        <v>182</v>
      </c>
      <c r="F440" s="397"/>
      <c r="G440" s="386" t="s">
        <v>82</v>
      </c>
      <c r="H440" s="320" t="s">
        <v>18</v>
      </c>
      <c r="I440" s="320" t="s">
        <v>378</v>
      </c>
      <c r="J440" s="400" t="s">
        <v>230</v>
      </c>
      <c r="K440" s="272" t="s">
        <v>218</v>
      </c>
      <c r="L440" s="402" t="str">
        <f>VLOOKUP(O440,'1'!$B$3:$C$71,2)</f>
        <v>Tri Irawati, S.E, M.Si</v>
      </c>
      <c r="M440" s="404" t="e">
        <f>VLOOKUP(P440,'1'!$B$3:$C$71,2)</f>
        <v>#N/A</v>
      </c>
      <c r="N440" s="73"/>
      <c r="O440" s="58">
        <v>53</v>
      </c>
      <c r="P440" s="58" t="s">
        <v>12</v>
      </c>
      <c r="Q440" s="318"/>
      <c r="U440" s="345"/>
      <c r="V440" s="345"/>
      <c r="W440" s="345"/>
      <c r="X440" s="345"/>
    </row>
    <row r="441" spans="1:24" ht="18.75">
      <c r="A441"/>
      <c r="B441" s="52"/>
      <c r="C441" s="90"/>
      <c r="D441" s="395"/>
      <c r="E441" s="398"/>
      <c r="F441" s="399"/>
      <c r="G441" s="387"/>
      <c r="H441" s="320" t="s">
        <v>20</v>
      </c>
      <c r="I441" s="320" t="s">
        <v>313</v>
      </c>
      <c r="J441" s="401"/>
      <c r="K441" s="320">
        <v>9</v>
      </c>
      <c r="L441" s="403"/>
      <c r="M441" s="405"/>
      <c r="N441" s="73"/>
      <c r="O441" s="58" t="s">
        <v>12</v>
      </c>
      <c r="P441" s="58" t="s">
        <v>12</v>
      </c>
      <c r="Q441" s="318"/>
      <c r="U441" s="345"/>
      <c r="V441" s="345"/>
      <c r="W441" s="345"/>
      <c r="X441" s="345"/>
    </row>
    <row r="442" spans="1:24" ht="15.75">
      <c r="A442"/>
      <c r="B442" s="55"/>
      <c r="C442" s="88"/>
      <c r="D442" s="394">
        <v>4</v>
      </c>
      <c r="E442" s="456" t="s">
        <v>478</v>
      </c>
      <c r="F442" s="457"/>
      <c r="G442" s="386" t="s">
        <v>77</v>
      </c>
      <c r="H442" s="320" t="s">
        <v>55</v>
      </c>
      <c r="I442" s="320" t="s">
        <v>296</v>
      </c>
      <c r="J442" s="320" t="s">
        <v>234</v>
      </c>
      <c r="K442" s="272">
        <v>28</v>
      </c>
      <c r="L442" s="402" t="str">
        <f>VLOOKUP(O442,'1'!$B$3:$C$71,2)</f>
        <v>Drs. Agus Razikin, M.Si</v>
      </c>
      <c r="M442" s="93" t="str">
        <f>VLOOKUP(P442,'1'!$B$3:$C$71,2)</f>
        <v>Yustina Retno, S.T, M.Cs</v>
      </c>
      <c r="N442" s="73"/>
      <c r="O442" s="58">
        <v>19</v>
      </c>
      <c r="P442" s="58">
        <v>57</v>
      </c>
      <c r="Q442" s="318"/>
      <c r="U442" s="345"/>
      <c r="V442" s="345"/>
      <c r="W442" s="345"/>
      <c r="X442" s="345"/>
    </row>
    <row r="443" spans="1:24" ht="18.75">
      <c r="A443"/>
      <c r="B443" s="193"/>
      <c r="C443" s="162"/>
      <c r="D443" s="395"/>
      <c r="E443" s="460"/>
      <c r="F443" s="461"/>
      <c r="G443" s="387"/>
      <c r="H443" s="320" t="s">
        <v>55</v>
      </c>
      <c r="I443" s="320" t="s">
        <v>477</v>
      </c>
      <c r="J443" s="320" t="s">
        <v>235</v>
      </c>
      <c r="K443" s="272" t="s">
        <v>476</v>
      </c>
      <c r="L443" s="403"/>
      <c r="M443" s="93" t="e">
        <f>VLOOKUP(P443,'1'!$B$3:$C$71,2)</f>
        <v>#N/A</v>
      </c>
      <c r="N443" s="73"/>
      <c r="O443" s="58">
        <v>6</v>
      </c>
      <c r="P443" s="58" t="s">
        <v>12</v>
      </c>
      <c r="Q443" s="318"/>
      <c r="U443" s="345"/>
      <c r="V443" s="345"/>
      <c r="W443" s="345"/>
      <c r="X443" s="345"/>
    </row>
    <row r="444" spans="1:24" ht="18.75">
      <c r="A444"/>
      <c r="B444" s="193"/>
      <c r="C444" s="162"/>
      <c r="D444" s="348">
        <v>4</v>
      </c>
      <c r="E444" s="396" t="s">
        <v>152</v>
      </c>
      <c r="F444" s="397"/>
      <c r="G444" s="331" t="s">
        <v>77</v>
      </c>
      <c r="H444" s="320" t="s">
        <v>55</v>
      </c>
      <c r="I444" s="320" t="s">
        <v>298</v>
      </c>
      <c r="J444" s="320" t="s">
        <v>233</v>
      </c>
      <c r="K444" s="272">
        <v>24</v>
      </c>
      <c r="L444" s="207" t="str">
        <f>VLOOKUP(O444,'1'!$B$3:$C$71,2)</f>
        <v>R. Arie Febrianto, M.H</v>
      </c>
      <c r="M444" s="93" t="str">
        <f>VLOOKUP(P444,'1'!$B$3:$C$71,2)</f>
        <v>Suryanti Galuh P, S.Pd, M.Hum</v>
      </c>
      <c r="N444" s="73"/>
      <c r="O444" s="58">
        <v>37</v>
      </c>
      <c r="P444" s="58">
        <v>47</v>
      </c>
      <c r="Q444" s="318"/>
      <c r="U444" s="345"/>
      <c r="V444" s="345"/>
      <c r="W444" s="345"/>
      <c r="X444" s="345"/>
    </row>
    <row r="445" spans="1:24" ht="15" customHeight="1">
      <c r="A445"/>
      <c r="B445" s="12"/>
      <c r="C445" s="88"/>
      <c r="D445" s="509">
        <v>6</v>
      </c>
      <c r="E445" s="396" t="s">
        <v>250</v>
      </c>
      <c r="F445" s="397"/>
      <c r="G445" s="386" t="s">
        <v>77</v>
      </c>
      <c r="H445" s="320" t="s">
        <v>55</v>
      </c>
      <c r="I445" s="320" t="s">
        <v>339</v>
      </c>
      <c r="J445" s="320" t="s">
        <v>224</v>
      </c>
      <c r="K445" s="272">
        <v>31</v>
      </c>
      <c r="L445" s="402" t="str">
        <f>VLOOKUP(O445,'1'!$B$3:$C$71,2)</f>
        <v>Isadora Nugroho, S.Kom, M.Cs</v>
      </c>
      <c r="M445" s="93" t="e">
        <f>VLOOKUP(P445,'1'!$B$3:$C$71,2)</f>
        <v>#N/A</v>
      </c>
      <c r="N445" s="73"/>
      <c r="O445" s="58">
        <v>30</v>
      </c>
      <c r="P445" s="58" t="s">
        <v>12</v>
      </c>
      <c r="U445" s="345"/>
      <c r="V445" s="345"/>
      <c r="W445" s="345"/>
      <c r="X445" s="345"/>
    </row>
    <row r="446" spans="1:24" ht="15" customHeight="1">
      <c r="A446"/>
      <c r="B446" s="12"/>
      <c r="C446" s="88"/>
      <c r="D446" s="509"/>
      <c r="E446" s="437"/>
      <c r="F446" s="438"/>
      <c r="G446" s="387"/>
      <c r="H446" s="320" t="s">
        <v>58</v>
      </c>
      <c r="I446" s="320" t="s">
        <v>545</v>
      </c>
      <c r="J446" s="320" t="s">
        <v>223</v>
      </c>
      <c r="K446" s="272" t="s">
        <v>502</v>
      </c>
      <c r="L446" s="403"/>
      <c r="M446" s="93" t="e">
        <f>VLOOKUP(P446,'1'!$B$3:$C$71,2)</f>
        <v>#N/A</v>
      </c>
      <c r="N446" s="73"/>
      <c r="O446" s="58">
        <v>8</v>
      </c>
      <c r="P446" s="58" t="s">
        <v>12</v>
      </c>
      <c r="U446" s="345"/>
      <c r="V446" s="345"/>
      <c r="W446" s="345"/>
      <c r="X446" s="345"/>
    </row>
    <row r="447" spans="1:24" ht="15.75">
      <c r="A447"/>
      <c r="B447" s="54"/>
      <c r="C447" s="88"/>
      <c r="D447" s="105"/>
      <c r="E447" s="602"/>
      <c r="F447" s="603"/>
      <c r="G447" s="328"/>
      <c r="H447" s="320"/>
      <c r="I447" s="320"/>
      <c r="J447" s="163"/>
      <c r="K447" s="320"/>
      <c r="L447" s="335"/>
      <c r="M447" s="93"/>
      <c r="N447" s="73"/>
      <c r="O447" s="58" t="s">
        <v>12</v>
      </c>
      <c r="P447" s="58" t="s">
        <v>12</v>
      </c>
      <c r="Q447" s="318"/>
      <c r="U447" s="345"/>
      <c r="V447" s="345"/>
      <c r="W447" s="345"/>
      <c r="X447" s="345"/>
    </row>
    <row r="448" spans="1:24" ht="20.25">
      <c r="A448"/>
      <c r="B448" s="54"/>
      <c r="C448" s="92" t="s">
        <v>46</v>
      </c>
      <c r="D448" s="441" t="s">
        <v>39</v>
      </c>
      <c r="E448" s="442"/>
      <c r="F448" s="442"/>
      <c r="G448" s="442"/>
      <c r="H448" s="442"/>
      <c r="I448" s="442"/>
      <c r="J448" s="442"/>
      <c r="K448" s="442"/>
      <c r="L448" s="442"/>
      <c r="M448" s="442"/>
      <c r="O448" s="58" t="s">
        <v>12</v>
      </c>
      <c r="P448" s="58" t="s">
        <v>12</v>
      </c>
      <c r="Q448" s="318"/>
      <c r="U448" s="345"/>
      <c r="V448" s="345"/>
      <c r="W448" s="345"/>
      <c r="X448" s="345"/>
    </row>
    <row r="449" spans="1:24" ht="24.75" customHeight="1">
      <c r="A449"/>
      <c r="B449" s="54"/>
      <c r="C449" s="92" t="s">
        <v>145</v>
      </c>
      <c r="D449" s="349">
        <v>6</v>
      </c>
      <c r="E449" s="396" t="s">
        <v>250</v>
      </c>
      <c r="F449" s="397"/>
      <c r="G449" s="328" t="s">
        <v>83</v>
      </c>
      <c r="H449" s="320" t="s">
        <v>58</v>
      </c>
      <c r="I449" s="320" t="s">
        <v>546</v>
      </c>
      <c r="J449" s="320" t="s">
        <v>224</v>
      </c>
      <c r="K449" s="272" t="s">
        <v>547</v>
      </c>
      <c r="L449" s="373" t="str">
        <f>VLOOKUP(O449,'1'!$B$3:$C$71,2)</f>
        <v>Isadora Nugroho, S.Kom, M.Cs</v>
      </c>
      <c r="M449" s="93" t="e">
        <f>VLOOKUP(P449,'1'!$B$3:$C$71,2)</f>
        <v>#N/A</v>
      </c>
      <c r="N449" s="73"/>
      <c r="O449" s="58">
        <v>30</v>
      </c>
      <c r="P449" s="58" t="s">
        <v>12</v>
      </c>
      <c r="Q449" s="318"/>
      <c r="U449" s="345"/>
      <c r="V449" s="345"/>
      <c r="W449" s="345"/>
      <c r="X449" s="345"/>
    </row>
    <row r="450" spans="1:24" ht="18.75" customHeight="1">
      <c r="A450"/>
      <c r="B450" s="12"/>
      <c r="C450" s="92" t="s">
        <v>264</v>
      </c>
      <c r="D450" s="394">
        <v>4</v>
      </c>
      <c r="E450" s="456" t="s">
        <v>152</v>
      </c>
      <c r="F450" s="457"/>
      <c r="G450" s="386" t="s">
        <v>83</v>
      </c>
      <c r="H450" s="320" t="s">
        <v>56</v>
      </c>
      <c r="I450" s="320" t="s">
        <v>440</v>
      </c>
      <c r="J450" s="320" t="s">
        <v>230</v>
      </c>
      <c r="K450" s="320" t="s">
        <v>447</v>
      </c>
      <c r="L450" s="572" t="str">
        <f>VLOOKUP(O450,'1'!$B$3:$C$71,2)</f>
        <v>Tika Andarasni P, S.Sos, S.H, M.Kn</v>
      </c>
      <c r="M450" s="93" t="e">
        <f>VLOOKUP(P450,'1'!$B$3:$C$71,2)</f>
        <v>#N/A</v>
      </c>
      <c r="N450" s="73"/>
      <c r="O450" s="58">
        <v>54</v>
      </c>
      <c r="P450" s="58" t="s">
        <v>12</v>
      </c>
      <c r="Q450" s="318"/>
      <c r="U450" s="345"/>
      <c r="V450" s="345"/>
      <c r="W450" s="345"/>
      <c r="X450" s="345"/>
    </row>
    <row r="451" spans="1:24" ht="18.75" customHeight="1">
      <c r="A451"/>
      <c r="B451" s="12"/>
      <c r="C451" s="92"/>
      <c r="D451" s="406"/>
      <c r="E451" s="458"/>
      <c r="F451" s="459"/>
      <c r="G451" s="413"/>
      <c r="H451" s="320" t="s">
        <v>56</v>
      </c>
      <c r="I451" s="320" t="s">
        <v>323</v>
      </c>
      <c r="J451" s="400" t="s">
        <v>231</v>
      </c>
      <c r="K451" s="320">
        <v>17</v>
      </c>
      <c r="L451" s="578"/>
      <c r="M451" s="404" t="e">
        <f>VLOOKUP(P451,'1'!$B$3:$C$71,2)</f>
        <v>#N/A</v>
      </c>
      <c r="N451" s="73"/>
      <c r="O451" s="58">
        <v>57</v>
      </c>
      <c r="P451" s="58" t="s">
        <v>12</v>
      </c>
      <c r="Q451" s="318"/>
      <c r="U451" s="345"/>
      <c r="V451" s="345"/>
      <c r="W451" s="345"/>
      <c r="X451" s="345"/>
    </row>
    <row r="452" spans="1:24" ht="18.75">
      <c r="A452"/>
      <c r="B452" s="12"/>
      <c r="C452" s="92"/>
      <c r="D452" s="395"/>
      <c r="E452" s="460"/>
      <c r="F452" s="461"/>
      <c r="G452" s="413"/>
      <c r="H452" s="320" t="s">
        <v>25</v>
      </c>
      <c r="I452" s="320" t="s">
        <v>391</v>
      </c>
      <c r="J452" s="401"/>
      <c r="K452" s="320">
        <v>1</v>
      </c>
      <c r="L452" s="573"/>
      <c r="M452" s="405"/>
      <c r="N452" s="73"/>
      <c r="O452" s="58" t="s">
        <v>12</v>
      </c>
      <c r="P452" s="58" t="s">
        <v>12</v>
      </c>
      <c r="Q452" s="318"/>
      <c r="U452" s="345"/>
      <c r="V452" s="345"/>
      <c r="W452" s="345"/>
      <c r="X452" s="345"/>
    </row>
    <row r="453" spans="1:24" ht="15.75" customHeight="1">
      <c r="A453"/>
      <c r="B453" s="54"/>
      <c r="C453" s="162"/>
      <c r="D453" s="394">
        <v>4</v>
      </c>
      <c r="E453" s="396" t="s">
        <v>182</v>
      </c>
      <c r="F453" s="397"/>
      <c r="G453" s="386" t="s">
        <v>83</v>
      </c>
      <c r="H453" s="320" t="s">
        <v>18</v>
      </c>
      <c r="I453" s="320" t="s">
        <v>383</v>
      </c>
      <c r="J453" s="400" t="s">
        <v>223</v>
      </c>
      <c r="K453" s="272" t="s">
        <v>213</v>
      </c>
      <c r="L453" s="572" t="str">
        <f>VLOOKUP(O453,'1'!$B$3:$C$71,2)</f>
        <v>Tri Irawati, S.E, M.Si</v>
      </c>
      <c r="M453" s="404" t="e">
        <f>VLOOKUP(P453,'1'!$B$3:$C$71,2)</f>
        <v>#N/A</v>
      </c>
      <c r="N453" s="73"/>
      <c r="O453" s="58">
        <v>53</v>
      </c>
      <c r="P453" s="58" t="s">
        <v>12</v>
      </c>
      <c r="Q453" s="318"/>
      <c r="U453" s="345"/>
      <c r="V453" s="345"/>
      <c r="W453" s="345"/>
      <c r="X453" s="345"/>
    </row>
    <row r="454" spans="1:24" ht="15.75" customHeight="1">
      <c r="A454"/>
      <c r="B454" s="54"/>
      <c r="C454" s="162"/>
      <c r="D454" s="395"/>
      <c r="E454" s="398"/>
      <c r="F454" s="399"/>
      <c r="G454" s="387"/>
      <c r="H454" s="320" t="s">
        <v>20</v>
      </c>
      <c r="I454" s="320" t="s">
        <v>310</v>
      </c>
      <c r="J454" s="401"/>
      <c r="K454" s="320">
        <v>8</v>
      </c>
      <c r="L454" s="573"/>
      <c r="M454" s="405"/>
      <c r="N454" s="73"/>
      <c r="O454" s="58" t="s">
        <v>12</v>
      </c>
      <c r="P454" s="58" t="s">
        <v>12</v>
      </c>
      <c r="Q454" s="318"/>
      <c r="U454" s="345"/>
      <c r="V454" s="345"/>
      <c r="W454" s="345"/>
      <c r="X454" s="345"/>
    </row>
    <row r="455" spans="1:24" ht="37.5" customHeight="1">
      <c r="A455"/>
      <c r="B455" s="54"/>
      <c r="C455" s="162"/>
      <c r="D455" s="349">
        <v>4</v>
      </c>
      <c r="E455" s="476" t="s">
        <v>479</v>
      </c>
      <c r="F455" s="477"/>
      <c r="G455" s="328" t="s">
        <v>79</v>
      </c>
      <c r="H455" s="320" t="s">
        <v>55</v>
      </c>
      <c r="I455" s="320" t="s">
        <v>480</v>
      </c>
      <c r="J455" s="320" t="s">
        <v>225</v>
      </c>
      <c r="K455" s="320" t="s">
        <v>481</v>
      </c>
      <c r="L455" s="373" t="str">
        <f>VLOOKUP(O455,'1'!$B$3:$C$71,2)</f>
        <v>R. Arie Febrianto, M.H</v>
      </c>
      <c r="M455" s="93" t="e">
        <f>VLOOKUP(P455,'1'!$B$3:$C$71,2)</f>
        <v>#N/A</v>
      </c>
      <c r="N455" s="73"/>
      <c r="O455" s="58">
        <v>37</v>
      </c>
      <c r="P455" s="58" t="s">
        <v>12</v>
      </c>
      <c r="Q455" s="318"/>
      <c r="U455" s="345"/>
      <c r="V455" s="345"/>
      <c r="W455" s="345"/>
      <c r="X455" s="345"/>
    </row>
    <row r="456" spans="1:24" ht="18.75" customHeight="1">
      <c r="A456"/>
      <c r="B456" s="54"/>
      <c r="C456" s="91"/>
      <c r="D456" s="394">
        <v>2</v>
      </c>
      <c r="E456" s="431" t="s">
        <v>178</v>
      </c>
      <c r="F456" s="432"/>
      <c r="G456" s="386" t="s">
        <v>79</v>
      </c>
      <c r="H456" s="320" t="s">
        <v>18</v>
      </c>
      <c r="I456" s="320" t="s">
        <v>289</v>
      </c>
      <c r="J456" s="400" t="s">
        <v>230</v>
      </c>
      <c r="K456" s="272">
        <v>4</v>
      </c>
      <c r="L456" s="572" t="str">
        <f>VLOOKUP(O456,'1'!$B$3:$C$71,2)</f>
        <v>Anisah, S.Kom</v>
      </c>
      <c r="M456" s="404" t="e">
        <f>VLOOKUP(P456,'1'!$B$3:$C$71,2)</f>
        <v>#N/A</v>
      </c>
      <c r="N456" s="73"/>
      <c r="O456" s="58">
        <v>7</v>
      </c>
      <c r="P456" s="58" t="s">
        <v>12</v>
      </c>
      <c r="Q456" s="318"/>
      <c r="U456" s="345"/>
      <c r="V456" s="345"/>
      <c r="W456" s="345"/>
      <c r="X456" s="345"/>
    </row>
    <row r="457" spans="1:24" ht="18.75">
      <c r="A457"/>
      <c r="B457" s="54"/>
      <c r="C457" s="92"/>
      <c r="D457" s="395"/>
      <c r="E457" s="435"/>
      <c r="F457" s="436"/>
      <c r="G457" s="387"/>
      <c r="H457" s="320" t="s">
        <v>20</v>
      </c>
      <c r="I457" s="320" t="s">
        <v>292</v>
      </c>
      <c r="J457" s="401"/>
      <c r="K457" s="272">
        <v>6</v>
      </c>
      <c r="L457" s="573"/>
      <c r="M457" s="405"/>
      <c r="N457" s="73"/>
      <c r="O457" s="58" t="s">
        <v>12</v>
      </c>
      <c r="P457" s="58" t="s">
        <v>12</v>
      </c>
      <c r="Q457" s="318"/>
      <c r="U457" s="345"/>
      <c r="V457" s="345"/>
      <c r="W457" s="345"/>
      <c r="X457" s="345"/>
    </row>
    <row r="458" spans="1:24" ht="15.75" customHeight="1">
      <c r="A458"/>
      <c r="B458" s="12"/>
      <c r="C458" s="88"/>
      <c r="D458" s="394">
        <v>2</v>
      </c>
      <c r="E458" s="431" t="s">
        <v>604</v>
      </c>
      <c r="F458" s="432"/>
      <c r="G458" s="386" t="s">
        <v>79</v>
      </c>
      <c r="H458" s="366" t="s">
        <v>25</v>
      </c>
      <c r="I458" s="366" t="s">
        <v>316</v>
      </c>
      <c r="J458" s="400" t="s">
        <v>224</v>
      </c>
      <c r="K458" s="366">
        <v>16</v>
      </c>
      <c r="L458" s="572" t="str">
        <f>VLOOKUP(O458,'1'!$B$3:$C$71,2)</f>
        <v>Dwi Remawati, S.Kom, M.Kom</v>
      </c>
      <c r="M458" s="404" t="e">
        <f>VLOOKUP(P458,'1'!$B$3:$C$71,2)</f>
        <v>#N/A</v>
      </c>
      <c r="N458" s="73"/>
      <c r="O458" s="58">
        <v>18</v>
      </c>
      <c r="P458" s="58" t="s">
        <v>12</v>
      </c>
      <c r="Q458" s="318"/>
      <c r="U458" s="345"/>
      <c r="V458" s="345"/>
      <c r="W458" s="345"/>
      <c r="X458" s="345"/>
    </row>
    <row r="459" spans="1:24" ht="15.75" customHeight="1">
      <c r="A459"/>
      <c r="B459" s="12"/>
      <c r="C459" s="87"/>
      <c r="D459" s="406"/>
      <c r="E459" s="433"/>
      <c r="F459" s="434"/>
      <c r="G459" s="413"/>
      <c r="H459" s="366" t="s">
        <v>56</v>
      </c>
      <c r="I459" s="366" t="s">
        <v>602</v>
      </c>
      <c r="J459" s="401"/>
      <c r="K459" s="366" t="s">
        <v>603</v>
      </c>
      <c r="L459" s="578"/>
      <c r="M459" s="405"/>
      <c r="N459" s="73"/>
      <c r="O459" s="58" t="s">
        <v>12</v>
      </c>
      <c r="P459" s="58" t="s">
        <v>12</v>
      </c>
      <c r="Q459" s="318"/>
      <c r="U459" s="345"/>
      <c r="V459" s="345"/>
      <c r="W459" s="345"/>
      <c r="X459" s="345"/>
    </row>
    <row r="460" spans="1:24" ht="18.75" customHeight="1">
      <c r="A460"/>
      <c r="B460" s="12"/>
      <c r="C460" s="92"/>
      <c r="D460" s="395"/>
      <c r="E460" s="435"/>
      <c r="F460" s="436"/>
      <c r="G460" s="387"/>
      <c r="H460" s="366" t="s">
        <v>56</v>
      </c>
      <c r="I460" s="366" t="s">
        <v>597</v>
      </c>
      <c r="J460" s="366" t="s">
        <v>223</v>
      </c>
      <c r="K460" s="366" t="s">
        <v>596</v>
      </c>
      <c r="L460" s="573"/>
      <c r="M460" s="93" t="e">
        <f>VLOOKUP(P460,'1'!$B$3:$C$71,2)</f>
        <v>#N/A</v>
      </c>
      <c r="N460" s="73"/>
      <c r="O460" s="58">
        <v>6</v>
      </c>
      <c r="P460" s="58" t="s">
        <v>12</v>
      </c>
      <c r="Q460" s="318"/>
      <c r="U460" s="345"/>
      <c r="V460" s="345"/>
      <c r="W460" s="345"/>
      <c r="X460" s="345"/>
    </row>
    <row r="461" spans="1:24" ht="29.25" customHeight="1">
      <c r="A461"/>
      <c r="B461" s="12"/>
      <c r="C461" s="92"/>
      <c r="D461" s="349">
        <v>2</v>
      </c>
      <c r="E461" s="439" t="s">
        <v>178</v>
      </c>
      <c r="F461" s="440"/>
      <c r="G461" s="328" t="s">
        <v>78</v>
      </c>
      <c r="H461" s="320" t="s">
        <v>55</v>
      </c>
      <c r="I461" s="320" t="s">
        <v>493</v>
      </c>
      <c r="J461" s="320" t="s">
        <v>230</v>
      </c>
      <c r="K461" s="272" t="s">
        <v>512</v>
      </c>
      <c r="L461" s="373" t="str">
        <f>VLOOKUP(O461,'1'!$B$3:$C$71,2)</f>
        <v>Siti Rohmah, S.Kom</v>
      </c>
      <c r="M461" s="93" t="str">
        <f>VLOOKUP(P461,'1'!$B$3:$C$71,2)</f>
        <v>Sapto Nugroho, S.T</v>
      </c>
      <c r="N461" s="73"/>
      <c r="O461" s="58">
        <v>45</v>
      </c>
      <c r="P461" s="58">
        <v>41</v>
      </c>
      <c r="Q461" s="318"/>
      <c r="U461" s="345"/>
      <c r="V461" s="345"/>
      <c r="W461" s="345"/>
      <c r="X461" s="345"/>
    </row>
    <row r="462" spans="1:24" ht="15" customHeight="1">
      <c r="A462"/>
      <c r="B462" s="12"/>
      <c r="C462" s="88"/>
      <c r="D462" s="347"/>
      <c r="E462" s="351"/>
      <c r="F462" s="352"/>
      <c r="G462" s="331"/>
      <c r="H462" s="331"/>
      <c r="I462" s="331"/>
      <c r="J462" s="331"/>
      <c r="K462" s="331"/>
      <c r="L462" s="207"/>
      <c r="M462" s="93"/>
      <c r="N462" s="73"/>
      <c r="U462" s="345"/>
      <c r="V462" s="345"/>
      <c r="W462" s="345"/>
      <c r="X462" s="345"/>
    </row>
    <row r="463" spans="1:24" ht="15" customHeight="1" thickBot="1">
      <c r="A463"/>
      <c r="B463" s="193"/>
      <c r="C463" s="274"/>
      <c r="D463" s="108"/>
      <c r="E463" s="35"/>
      <c r="F463" s="35"/>
      <c r="G463" s="32"/>
      <c r="H463" s="40"/>
      <c r="I463" s="40"/>
      <c r="J463" s="40"/>
      <c r="K463" s="40"/>
      <c r="L463" s="255"/>
      <c r="M463" s="256"/>
      <c r="N463" s="73"/>
      <c r="U463" s="345"/>
      <c r="V463" s="345"/>
      <c r="W463" s="345"/>
      <c r="X463" s="345"/>
    </row>
    <row r="464" spans="1:24" ht="15.75" thickBot="1">
      <c r="A464"/>
      <c r="B464" s="593"/>
      <c r="C464" s="594"/>
      <c r="D464" s="594"/>
      <c r="E464" s="594"/>
      <c r="F464" s="594"/>
      <c r="G464" s="594"/>
      <c r="H464" s="594"/>
      <c r="I464" s="594"/>
      <c r="J464" s="594"/>
      <c r="K464" s="594"/>
      <c r="L464" s="594"/>
      <c r="M464" s="595"/>
      <c r="N464" s="73"/>
      <c r="O464" s="58" t="s">
        <v>12</v>
      </c>
      <c r="P464" s="58" t="s">
        <v>12</v>
      </c>
      <c r="Q464" s="318"/>
      <c r="U464"/>
      <c r="W464"/>
    </row>
    <row r="465" spans="1:24" ht="16.5" thickTop="1">
      <c r="A465"/>
      <c r="B465" s="16"/>
      <c r="C465" s="17"/>
      <c r="D465" s="104"/>
      <c r="E465" s="56"/>
      <c r="F465" s="277"/>
      <c r="G465" s="278"/>
      <c r="H465" s="10"/>
      <c r="I465" s="10"/>
      <c r="J465" s="10"/>
      <c r="K465" s="325"/>
      <c r="L465" s="57"/>
      <c r="M465" s="94"/>
      <c r="N465" s="73"/>
      <c r="O465" s="58" t="s">
        <v>12</v>
      </c>
      <c r="P465" s="58" t="s">
        <v>12</v>
      </c>
      <c r="Q465" s="318"/>
      <c r="U465"/>
      <c r="W465"/>
    </row>
    <row r="466" spans="1:24" ht="18.75">
      <c r="A466"/>
      <c r="B466" s="312" t="s">
        <v>464</v>
      </c>
      <c r="C466" s="87" t="s">
        <v>47</v>
      </c>
      <c r="D466" s="394">
        <v>4</v>
      </c>
      <c r="E466" s="456" t="s">
        <v>497</v>
      </c>
      <c r="F466" s="457"/>
      <c r="G466" s="400" t="s">
        <v>82</v>
      </c>
      <c r="H466" s="320" t="s">
        <v>55</v>
      </c>
      <c r="I466" s="320" t="s">
        <v>324</v>
      </c>
      <c r="J466" s="320" t="s">
        <v>224</v>
      </c>
      <c r="K466" s="320" t="s">
        <v>344</v>
      </c>
      <c r="L466" s="402" t="str">
        <f>VLOOKUP(O466,'1'!$B$3:$C$71,2)</f>
        <v>Khoirul Akhyar, S.T</v>
      </c>
      <c r="M466" s="93" t="e">
        <f>VLOOKUP(P466,'1'!$B$3:$C$71,2)</f>
        <v>#N/A</v>
      </c>
      <c r="N466" s="73"/>
      <c r="O466" s="58">
        <v>32</v>
      </c>
      <c r="P466" s="58" t="s">
        <v>12</v>
      </c>
      <c r="U466"/>
      <c r="W466"/>
    </row>
    <row r="467" spans="1:24" ht="18.75">
      <c r="A467"/>
      <c r="B467" s="12"/>
      <c r="C467" s="92" t="s">
        <v>117</v>
      </c>
      <c r="D467" s="406"/>
      <c r="E467" s="458"/>
      <c r="F467" s="459"/>
      <c r="G467" s="497"/>
      <c r="H467" s="320" t="s">
        <v>55</v>
      </c>
      <c r="I467" s="320" t="s">
        <v>297</v>
      </c>
      <c r="J467" s="400" t="s">
        <v>225</v>
      </c>
      <c r="K467" s="320">
        <v>22</v>
      </c>
      <c r="L467" s="452"/>
      <c r="M467" s="404" t="e">
        <f>VLOOKUP(P467,'1'!$B$3:$C$71,2)</f>
        <v>#N/A</v>
      </c>
      <c r="N467" s="73"/>
      <c r="O467" s="58">
        <v>5</v>
      </c>
      <c r="P467" s="58" t="s">
        <v>12</v>
      </c>
      <c r="U467"/>
      <c r="W467"/>
    </row>
    <row r="468" spans="1:24" ht="18.75">
      <c r="A468"/>
      <c r="B468" s="12"/>
      <c r="C468" s="92" t="s">
        <v>264</v>
      </c>
      <c r="D468" s="406"/>
      <c r="E468" s="458"/>
      <c r="F468" s="459"/>
      <c r="G468" s="497"/>
      <c r="H468" s="320" t="s">
        <v>55</v>
      </c>
      <c r="I468" s="320" t="s">
        <v>495</v>
      </c>
      <c r="J468" s="401"/>
      <c r="K468" s="272" t="s">
        <v>496</v>
      </c>
      <c r="L468" s="452"/>
      <c r="M468" s="405"/>
      <c r="N468" s="73"/>
      <c r="U468"/>
      <c r="W468"/>
    </row>
    <row r="469" spans="1:24" ht="15.75">
      <c r="A469"/>
      <c r="B469" s="12"/>
      <c r="C469" s="88"/>
      <c r="D469" s="395"/>
      <c r="E469" s="460"/>
      <c r="F469" s="461"/>
      <c r="G469" s="401"/>
      <c r="H469" s="320" t="s">
        <v>55</v>
      </c>
      <c r="I469" s="320" t="s">
        <v>298</v>
      </c>
      <c r="J469" s="320" t="s">
        <v>223</v>
      </c>
      <c r="K469" s="272">
        <v>24</v>
      </c>
      <c r="L469" s="403"/>
      <c r="M469" s="93" t="e">
        <f>VLOOKUP(P469,'1'!$B$3:$C$71,2)</f>
        <v>#N/A</v>
      </c>
      <c r="N469" s="73"/>
      <c r="O469" s="58">
        <v>54</v>
      </c>
      <c r="P469" s="58" t="s">
        <v>12</v>
      </c>
      <c r="Q469" s="318"/>
      <c r="U469"/>
      <c r="W469"/>
    </row>
    <row r="470" spans="1:24" ht="15.75">
      <c r="A470"/>
      <c r="B470" s="12"/>
      <c r="C470" s="88"/>
      <c r="D470" s="394">
        <v>4</v>
      </c>
      <c r="E470" s="396" t="s">
        <v>177</v>
      </c>
      <c r="F470" s="397"/>
      <c r="G470" s="400" t="s">
        <v>82</v>
      </c>
      <c r="H470" s="320" t="s">
        <v>18</v>
      </c>
      <c r="I470" s="320" t="s">
        <v>378</v>
      </c>
      <c r="J470" s="400" t="s">
        <v>230</v>
      </c>
      <c r="K470" s="320" t="s">
        <v>382</v>
      </c>
      <c r="L470" s="402" t="str">
        <f>VLOOKUP(O470,'1'!$B$3:$C$71,2)</f>
        <v>Sri Harjanto, S.Kom</v>
      </c>
      <c r="M470" s="404" t="e">
        <f>VLOOKUP(P470,'1'!$B$3:$C$71,2)</f>
        <v>#N/A</v>
      </c>
      <c r="N470" s="73"/>
      <c r="O470" s="58">
        <v>40</v>
      </c>
      <c r="P470" s="58" t="s">
        <v>12</v>
      </c>
      <c r="Q470" s="318"/>
      <c r="U470"/>
      <c r="W470"/>
    </row>
    <row r="471" spans="1:24" ht="15.75">
      <c r="A471"/>
      <c r="B471" s="12"/>
      <c r="C471" s="88"/>
      <c r="D471" s="395"/>
      <c r="E471" s="398"/>
      <c r="F471" s="399"/>
      <c r="G471" s="401"/>
      <c r="H471" s="320" t="s">
        <v>20</v>
      </c>
      <c r="I471" s="320" t="s">
        <v>313</v>
      </c>
      <c r="J471" s="401"/>
      <c r="K471" s="320">
        <v>9</v>
      </c>
      <c r="L471" s="403"/>
      <c r="M471" s="405"/>
      <c r="N471" s="73"/>
      <c r="O471" s="58" t="s">
        <v>12</v>
      </c>
      <c r="P471" s="58" t="s">
        <v>12</v>
      </c>
      <c r="Q471" s="318"/>
      <c r="U471"/>
      <c r="W471"/>
    </row>
    <row r="472" spans="1:24" ht="15" customHeight="1">
      <c r="A472"/>
      <c r="B472" s="12"/>
      <c r="C472" s="88"/>
      <c r="D472" s="355" t="s">
        <v>441</v>
      </c>
      <c r="E472" s="353" t="s">
        <v>408</v>
      </c>
      <c r="F472" s="354" t="s">
        <v>205</v>
      </c>
      <c r="G472" s="320" t="s">
        <v>82</v>
      </c>
      <c r="H472" s="320" t="s">
        <v>55</v>
      </c>
      <c r="I472" s="320" t="s">
        <v>506</v>
      </c>
      <c r="J472" s="163" t="s">
        <v>92</v>
      </c>
      <c r="K472" s="272" t="s">
        <v>505</v>
      </c>
      <c r="L472" s="402" t="str">
        <f>VLOOKUP(O472,'1'!$B$3:$C$71,2)</f>
        <v>Tri Irawati, S.E, M.Si</v>
      </c>
      <c r="M472" s="322" t="e">
        <f>VLOOKUP(P472,'1'!$B$3:$C$71,2)</f>
        <v>#N/A</v>
      </c>
      <c r="N472" s="73"/>
      <c r="O472" s="58">
        <v>53</v>
      </c>
      <c r="P472" s="58" t="s">
        <v>12</v>
      </c>
      <c r="U472" s="345"/>
      <c r="V472" s="345"/>
      <c r="W472" s="345"/>
      <c r="X472" s="345"/>
    </row>
    <row r="473" spans="1:24" ht="25.5" customHeight="1">
      <c r="A473"/>
      <c r="B473" s="12"/>
      <c r="C473" s="88"/>
      <c r="D473" s="454" t="s">
        <v>256</v>
      </c>
      <c r="E473" s="353" t="s">
        <v>409</v>
      </c>
      <c r="F473" s="604" t="s">
        <v>206</v>
      </c>
      <c r="G473" s="497" t="s">
        <v>77</v>
      </c>
      <c r="H473" s="320" t="s">
        <v>18</v>
      </c>
      <c r="I473" s="320" t="s">
        <v>378</v>
      </c>
      <c r="J473" s="388" t="s">
        <v>92</v>
      </c>
      <c r="K473" s="320" t="s">
        <v>196</v>
      </c>
      <c r="L473" s="452"/>
      <c r="M473" s="404" t="e">
        <f>VLOOKUP(P473,'1'!$B$3:$C$71,2)</f>
        <v>#N/A</v>
      </c>
      <c r="N473" s="73"/>
      <c r="O473" s="58">
        <v>53</v>
      </c>
      <c r="P473" s="58" t="s">
        <v>12</v>
      </c>
      <c r="U473" s="345"/>
      <c r="V473" s="345"/>
      <c r="W473" s="345"/>
      <c r="X473" s="345"/>
    </row>
    <row r="474" spans="1:24" ht="15" customHeight="1">
      <c r="A474"/>
      <c r="B474" s="12"/>
      <c r="C474" s="88"/>
      <c r="D474" s="455"/>
      <c r="E474" s="340" t="s">
        <v>408</v>
      </c>
      <c r="F474" s="605"/>
      <c r="G474" s="401"/>
      <c r="H474" s="320" t="s">
        <v>20</v>
      </c>
      <c r="I474" s="320" t="s">
        <v>313</v>
      </c>
      <c r="J474" s="389"/>
      <c r="K474" s="320">
        <v>9</v>
      </c>
      <c r="L474" s="403"/>
      <c r="M474" s="405"/>
      <c r="N474" s="73"/>
      <c r="O474" s="58">
        <v>53</v>
      </c>
      <c r="P474" s="58" t="s">
        <v>12</v>
      </c>
      <c r="U474" s="345"/>
      <c r="V474" s="345"/>
      <c r="W474" s="345"/>
      <c r="X474" s="345"/>
    </row>
    <row r="475" spans="1:24" ht="18.75" customHeight="1">
      <c r="A475"/>
      <c r="B475" s="12"/>
      <c r="C475" s="88"/>
      <c r="D475" s="394">
        <v>6</v>
      </c>
      <c r="E475" s="396" t="s">
        <v>594</v>
      </c>
      <c r="F475" s="397"/>
      <c r="G475" s="386" t="s">
        <v>77</v>
      </c>
      <c r="H475" s="320" t="s">
        <v>56</v>
      </c>
      <c r="I475" s="320" t="s">
        <v>570</v>
      </c>
      <c r="J475" s="320" t="s">
        <v>224</v>
      </c>
      <c r="K475" s="320" t="s">
        <v>593</v>
      </c>
      <c r="L475" s="402" t="str">
        <f>VLOOKUP(O475,'1'!$B$3:$C$71,2)</f>
        <v>Iwan Ady Prabowo, S.Kom, M.Kom</v>
      </c>
      <c r="M475" s="93" t="e">
        <f>VLOOKUP(P475,'1'!$B$3:$C$71,2)</f>
        <v>#N/A</v>
      </c>
      <c r="N475" s="73"/>
      <c r="O475" s="58">
        <v>28</v>
      </c>
      <c r="P475" s="58" t="s">
        <v>12</v>
      </c>
      <c r="T475" s="345"/>
      <c r="U475" s="345"/>
      <c r="V475" s="345"/>
      <c r="W475" s="345"/>
      <c r="X475" s="345"/>
    </row>
    <row r="476" spans="1:24" ht="18.75">
      <c r="A476"/>
      <c r="B476" s="12"/>
      <c r="C476" s="92"/>
      <c r="D476" s="406"/>
      <c r="E476" s="437"/>
      <c r="F476" s="438"/>
      <c r="G476" s="413"/>
      <c r="H476" s="320" t="s">
        <v>56</v>
      </c>
      <c r="I476" s="320" t="s">
        <v>166</v>
      </c>
      <c r="J476" s="320" t="s">
        <v>223</v>
      </c>
      <c r="K476" s="272">
        <v>25</v>
      </c>
      <c r="L476" s="452"/>
      <c r="M476" s="93" t="e">
        <f>VLOOKUP(P476,'1'!$B$3:$C$71,2)</f>
        <v>#N/A</v>
      </c>
      <c r="N476" s="73"/>
      <c r="O476" s="58">
        <v>33</v>
      </c>
      <c r="P476" s="58" t="s">
        <v>12</v>
      </c>
      <c r="Q476" s="318"/>
      <c r="U476" s="345"/>
      <c r="V476" s="345"/>
      <c r="W476" s="345"/>
      <c r="X476" s="345"/>
    </row>
    <row r="477" spans="1:24" ht="18.75">
      <c r="A477"/>
      <c r="B477" s="12"/>
      <c r="C477" s="92"/>
      <c r="D477" s="406"/>
      <c r="E477" s="437"/>
      <c r="F477" s="438"/>
      <c r="G477" s="413"/>
      <c r="H477" s="320" t="s">
        <v>56</v>
      </c>
      <c r="I477" s="320" t="s">
        <v>167</v>
      </c>
      <c r="J477" s="320" t="s">
        <v>225</v>
      </c>
      <c r="K477" s="272">
        <v>26</v>
      </c>
      <c r="L477" s="452"/>
      <c r="M477" s="93" t="e">
        <f>VLOOKUP(P477,'1'!$B$3:$C$71,2)</f>
        <v>#N/A</v>
      </c>
      <c r="N477" s="73"/>
      <c r="O477" s="58">
        <v>54</v>
      </c>
      <c r="P477" s="58" t="s">
        <v>12</v>
      </c>
      <c r="Q477" s="318"/>
      <c r="U477" s="345"/>
      <c r="V477" s="345"/>
      <c r="W477" s="345"/>
      <c r="X477" s="345"/>
    </row>
    <row r="478" spans="1:24" ht="15.75">
      <c r="A478"/>
      <c r="B478" s="12"/>
      <c r="C478" s="88"/>
      <c r="D478" s="395"/>
      <c r="E478" s="398"/>
      <c r="F478" s="399"/>
      <c r="G478" s="413"/>
      <c r="H478" s="320" t="s">
        <v>56</v>
      </c>
      <c r="I478" s="320" t="s">
        <v>540</v>
      </c>
      <c r="J478" s="320" t="s">
        <v>233</v>
      </c>
      <c r="K478" s="272" t="s">
        <v>472</v>
      </c>
      <c r="L478" s="452"/>
      <c r="M478" s="93" t="e">
        <f>VLOOKUP(P478,'1'!$B$3:$C$71,2)</f>
        <v>#N/A</v>
      </c>
      <c r="N478" s="73"/>
      <c r="O478" s="58">
        <v>57</v>
      </c>
      <c r="P478" s="58" t="s">
        <v>12</v>
      </c>
      <c r="Q478" s="318"/>
      <c r="U478" s="345"/>
      <c r="V478" s="345"/>
      <c r="W478" s="345"/>
      <c r="X478" s="345"/>
    </row>
    <row r="479" spans="1:24" ht="15.75">
      <c r="A479"/>
      <c r="B479" s="12"/>
      <c r="C479" s="88"/>
      <c r="D479" s="394">
        <v>6</v>
      </c>
      <c r="E479" s="396" t="s">
        <v>249</v>
      </c>
      <c r="F479" s="397"/>
      <c r="G479" s="413"/>
      <c r="H479" s="320" t="s">
        <v>55</v>
      </c>
      <c r="I479" s="320" t="s">
        <v>339</v>
      </c>
      <c r="J479" s="320" t="s">
        <v>234</v>
      </c>
      <c r="K479" s="272">
        <v>33</v>
      </c>
      <c r="L479" s="452"/>
      <c r="M479" s="93" t="e">
        <f>VLOOKUP(P479,'1'!$B$3:$C$71,2)</f>
        <v>#N/A</v>
      </c>
      <c r="N479" s="73"/>
      <c r="O479" s="58">
        <v>5</v>
      </c>
      <c r="P479" s="58" t="s">
        <v>12</v>
      </c>
      <c r="Q479" s="318"/>
      <c r="U479" s="345"/>
      <c r="V479" s="345"/>
      <c r="W479" s="345"/>
      <c r="X479" s="345"/>
    </row>
    <row r="480" spans="1:24" ht="15.75">
      <c r="A480"/>
      <c r="B480" s="12"/>
      <c r="C480" s="88"/>
      <c r="D480" s="395"/>
      <c r="E480" s="398"/>
      <c r="F480" s="399"/>
      <c r="G480" s="387"/>
      <c r="H480" s="320" t="s">
        <v>55</v>
      </c>
      <c r="I480" s="320" t="s">
        <v>503</v>
      </c>
      <c r="J480" s="320" t="s">
        <v>235</v>
      </c>
      <c r="K480" s="272" t="s">
        <v>502</v>
      </c>
      <c r="L480" s="403"/>
      <c r="M480" s="93" t="str">
        <f>VLOOKUP(P480,'1'!$B$3:$C$71,2)</f>
        <v>Retno Tri Vulandari, S.Si, M.Si</v>
      </c>
      <c r="N480" s="73"/>
      <c r="O480" s="58">
        <v>15</v>
      </c>
      <c r="P480" s="58">
        <v>38</v>
      </c>
      <c r="Q480" s="318"/>
      <c r="U480" s="345"/>
      <c r="V480" s="345"/>
      <c r="W480" s="345"/>
      <c r="X480" s="345"/>
    </row>
    <row r="481" spans="1:24" ht="15.75">
      <c r="A481"/>
      <c r="B481" s="54"/>
      <c r="C481" s="88"/>
      <c r="D481" s="260"/>
      <c r="E481" s="261"/>
      <c r="F481" s="261"/>
      <c r="G481" s="262"/>
      <c r="L481" s="203"/>
      <c r="M481" s="265"/>
      <c r="N481" s="73"/>
      <c r="Q481" s="318"/>
      <c r="U481"/>
      <c r="W481"/>
    </row>
    <row r="482" spans="1:24" ht="20.25">
      <c r="A482"/>
      <c r="B482" s="12"/>
      <c r="C482" s="87" t="s">
        <v>47</v>
      </c>
      <c r="D482" s="441" t="s">
        <v>39</v>
      </c>
      <c r="E482" s="442"/>
      <c r="F482" s="442"/>
      <c r="G482" s="442"/>
      <c r="H482" s="442"/>
      <c r="I482" s="442"/>
      <c r="J482" s="442"/>
      <c r="K482" s="442"/>
      <c r="L482" s="442"/>
      <c r="M482" s="442"/>
      <c r="O482" s="58" t="s">
        <v>12</v>
      </c>
      <c r="P482" s="58" t="s">
        <v>12</v>
      </c>
      <c r="Q482" s="318"/>
      <c r="U482"/>
      <c r="W482"/>
    </row>
    <row r="483" spans="1:24" ht="15.75" customHeight="1">
      <c r="A483"/>
      <c r="B483" s="4"/>
      <c r="C483" s="92" t="s">
        <v>117</v>
      </c>
      <c r="D483" s="394">
        <v>6</v>
      </c>
      <c r="E483" s="396" t="s">
        <v>249</v>
      </c>
      <c r="F483" s="397"/>
      <c r="G483" s="386" t="s">
        <v>83</v>
      </c>
      <c r="H483" s="320" t="s">
        <v>55</v>
      </c>
      <c r="I483" s="320" t="s">
        <v>362</v>
      </c>
      <c r="J483" s="320" t="s">
        <v>223</v>
      </c>
      <c r="K483" s="320">
        <v>32</v>
      </c>
      <c r="L483" s="402" t="str">
        <f>VLOOKUP(O483,'1'!$B$3:$C$71,2)</f>
        <v>Iwan Ady Prabowo, S.Kom, M.Kom</v>
      </c>
      <c r="M483" s="93" t="e">
        <f>VLOOKUP(P483,'1'!$B$3:$C$71,2)</f>
        <v>#N/A</v>
      </c>
      <c r="N483" s="73"/>
      <c r="O483" s="58">
        <v>28</v>
      </c>
      <c r="P483" s="58" t="s">
        <v>12</v>
      </c>
      <c r="Q483" s="318"/>
      <c r="U483" s="345"/>
      <c r="V483" s="345"/>
      <c r="W483" s="345"/>
      <c r="X483" s="345"/>
    </row>
    <row r="484" spans="1:24" ht="15.75" customHeight="1">
      <c r="A484"/>
      <c r="B484" s="4"/>
      <c r="C484" s="92" t="s">
        <v>264</v>
      </c>
      <c r="D484" s="406"/>
      <c r="E484" s="398"/>
      <c r="F484" s="399"/>
      <c r="G484" s="413"/>
      <c r="H484" s="320" t="s">
        <v>55</v>
      </c>
      <c r="I484" s="320" t="s">
        <v>543</v>
      </c>
      <c r="J484" s="400" t="s">
        <v>223</v>
      </c>
      <c r="K484" s="320">
        <v>8</v>
      </c>
      <c r="L484" s="452"/>
      <c r="M484" s="404" t="e">
        <f>VLOOKUP(P484,'1'!$B$3:$C$71,2)</f>
        <v>#N/A</v>
      </c>
      <c r="N484" s="73"/>
      <c r="O484" s="58">
        <v>33</v>
      </c>
      <c r="Q484" s="318"/>
      <c r="U484" s="345"/>
      <c r="V484" s="345"/>
      <c r="W484" s="345"/>
      <c r="X484" s="345"/>
    </row>
    <row r="485" spans="1:24" ht="15.75" customHeight="1">
      <c r="A485"/>
      <c r="B485" s="4"/>
      <c r="C485" s="90"/>
      <c r="D485" s="406"/>
      <c r="E485" s="396" t="s">
        <v>248</v>
      </c>
      <c r="F485" s="397"/>
      <c r="G485" s="413"/>
      <c r="H485" s="320" t="s">
        <v>56</v>
      </c>
      <c r="I485" s="320" t="s">
        <v>542</v>
      </c>
      <c r="J485" s="401"/>
      <c r="K485" s="320" t="s">
        <v>544</v>
      </c>
      <c r="L485" s="452"/>
      <c r="M485" s="405"/>
      <c r="N485" s="73"/>
      <c r="Q485" s="318"/>
      <c r="U485" s="345"/>
      <c r="V485" s="345"/>
      <c r="W485" s="345"/>
      <c r="X485" s="345"/>
    </row>
    <row r="486" spans="1:24" ht="15.75" customHeight="1">
      <c r="A486"/>
      <c r="B486" s="4"/>
      <c r="C486" s="89"/>
      <c r="D486" s="395"/>
      <c r="E486" s="398"/>
      <c r="F486" s="399"/>
      <c r="G486" s="387"/>
      <c r="H486" s="320" t="s">
        <v>56</v>
      </c>
      <c r="I486" s="320" t="s">
        <v>375</v>
      </c>
      <c r="J486" s="320" t="s">
        <v>224</v>
      </c>
      <c r="K486" s="320">
        <v>25</v>
      </c>
      <c r="L486" s="403"/>
      <c r="M486" s="93" t="e">
        <f>VLOOKUP(P486,'1'!$B$3:$C$71,2)</f>
        <v>#N/A</v>
      </c>
      <c r="N486" s="73"/>
      <c r="O486" s="58">
        <v>15</v>
      </c>
      <c r="P486" s="58" t="s">
        <v>12</v>
      </c>
      <c r="Q486" s="318"/>
      <c r="U486" s="345"/>
      <c r="V486" s="345"/>
      <c r="W486" s="345"/>
      <c r="X486" s="345"/>
    </row>
    <row r="487" spans="1:24" ht="19.5" customHeight="1">
      <c r="A487"/>
      <c r="B487" s="52"/>
      <c r="C487" s="89"/>
      <c r="D487" s="453" t="s">
        <v>256</v>
      </c>
      <c r="E487" s="498" t="s">
        <v>411</v>
      </c>
      <c r="F487" s="384" t="s">
        <v>205</v>
      </c>
      <c r="G487" s="386" t="s">
        <v>83</v>
      </c>
      <c r="H487" s="366" t="s">
        <v>18</v>
      </c>
      <c r="I487" s="366" t="s">
        <v>383</v>
      </c>
      <c r="J487" s="388" t="s">
        <v>92</v>
      </c>
      <c r="K487" s="366" t="s">
        <v>213</v>
      </c>
      <c r="L487" s="402" t="str">
        <f>VLOOKUP(O487,'1'!$B$3:$C$71,2)</f>
        <v>Tri Irawati, S.E, M.Si</v>
      </c>
      <c r="M487" s="404" t="e">
        <f>VLOOKUP(P487,'1'!$B$3:$C$71,2)</f>
        <v>#N/A</v>
      </c>
      <c r="N487" s="73"/>
      <c r="O487" s="58">
        <v>53</v>
      </c>
      <c r="P487" s="58" t="s">
        <v>12</v>
      </c>
      <c r="Q487" s="318"/>
      <c r="U487" s="345"/>
      <c r="V487" s="345"/>
      <c r="W487" s="345"/>
      <c r="X487" s="345"/>
    </row>
    <row r="488" spans="1:24" ht="15.75" customHeight="1">
      <c r="A488"/>
      <c r="B488" s="4"/>
      <c r="C488" s="89"/>
      <c r="D488" s="454"/>
      <c r="E488" s="499"/>
      <c r="F488" s="385"/>
      <c r="G488" s="387"/>
      <c r="H488" s="366" t="s">
        <v>20</v>
      </c>
      <c r="I488" s="366" t="s">
        <v>610</v>
      </c>
      <c r="J488" s="389"/>
      <c r="K488" s="366">
        <v>8</v>
      </c>
      <c r="L488" s="452"/>
      <c r="M488" s="549"/>
      <c r="N488" s="73"/>
      <c r="O488" s="58" t="s">
        <v>12</v>
      </c>
      <c r="P488" s="58" t="s">
        <v>12</v>
      </c>
      <c r="Q488" s="318"/>
      <c r="U488" s="345"/>
      <c r="V488" s="345"/>
      <c r="W488" s="345"/>
      <c r="X488" s="345"/>
    </row>
    <row r="489" spans="1:24" ht="15.75" customHeight="1">
      <c r="A489"/>
      <c r="B489" s="4"/>
      <c r="C489" s="89"/>
      <c r="D489" s="455"/>
      <c r="E489" s="520"/>
      <c r="F489" s="365" t="s">
        <v>206</v>
      </c>
      <c r="G489" s="366" t="s">
        <v>79</v>
      </c>
      <c r="H489" s="366" t="s">
        <v>55</v>
      </c>
      <c r="I489" s="366" t="s">
        <v>492</v>
      </c>
      <c r="J489" s="364" t="s">
        <v>92</v>
      </c>
      <c r="K489" s="366" t="s">
        <v>504</v>
      </c>
      <c r="L489" s="403"/>
      <c r="M489" s="405"/>
      <c r="N489" s="73"/>
      <c r="O489" s="58" t="s">
        <v>12</v>
      </c>
      <c r="P489" s="58" t="s">
        <v>12</v>
      </c>
      <c r="Q489" s="318"/>
      <c r="U489" s="345"/>
      <c r="V489" s="345"/>
      <c r="W489" s="345"/>
      <c r="X489" s="345"/>
    </row>
    <row r="490" spans="1:24" ht="36" customHeight="1">
      <c r="A490"/>
      <c r="B490" s="12"/>
      <c r="C490" s="89"/>
      <c r="D490" s="346">
        <v>4</v>
      </c>
      <c r="E490" s="476" t="s">
        <v>499</v>
      </c>
      <c r="F490" s="477"/>
      <c r="G490" s="326" t="s">
        <v>78</v>
      </c>
      <c r="H490" s="320" t="s">
        <v>55</v>
      </c>
      <c r="I490" s="320" t="s">
        <v>480</v>
      </c>
      <c r="J490" s="320" t="s">
        <v>224</v>
      </c>
      <c r="K490" s="320" t="s">
        <v>498</v>
      </c>
      <c r="L490" s="207" t="str">
        <f>VLOOKUP(O490,'1'!$B$3:$C$71,2)</f>
        <v>Khoirul Akhyar, S.T</v>
      </c>
      <c r="M490" s="93" t="str">
        <f>VLOOKUP(P490,'1'!$B$3:$C$71,2)</f>
        <v>Iwan Ady Prabowo, S.Kom, M.Kom</v>
      </c>
      <c r="N490" s="73"/>
      <c r="O490" s="58">
        <v>32</v>
      </c>
      <c r="P490" s="58">
        <v>28</v>
      </c>
      <c r="U490"/>
      <c r="W490"/>
    </row>
    <row r="491" spans="1:24" ht="21.75" customHeight="1">
      <c r="A491"/>
      <c r="B491" s="12"/>
      <c r="C491" s="89"/>
      <c r="D491" s="394">
        <v>4</v>
      </c>
      <c r="E491" s="396" t="s">
        <v>177</v>
      </c>
      <c r="F491" s="397"/>
      <c r="G491" s="386" t="s">
        <v>78</v>
      </c>
      <c r="H491" s="320" t="s">
        <v>18</v>
      </c>
      <c r="I491" s="320" t="s">
        <v>165</v>
      </c>
      <c r="J491" s="400" t="s">
        <v>223</v>
      </c>
      <c r="K491" s="320">
        <v>9</v>
      </c>
      <c r="L491" s="402" t="str">
        <f>VLOOKUP(O491,'1'!$B$3:$C$71,2)</f>
        <v>Sri Harjanto, S.Kom</v>
      </c>
      <c r="M491" s="404" t="e">
        <f>VLOOKUP(P491,'1'!$B$3:$C$71,2)</f>
        <v>#N/A</v>
      </c>
      <c r="N491" s="73"/>
      <c r="O491" s="58">
        <v>40</v>
      </c>
      <c r="P491" s="58" t="s">
        <v>12</v>
      </c>
      <c r="U491"/>
      <c r="W491"/>
    </row>
    <row r="492" spans="1:24" ht="21.75" customHeight="1">
      <c r="A492"/>
      <c r="B492" s="12"/>
      <c r="C492" s="89"/>
      <c r="D492" s="395"/>
      <c r="E492" s="398"/>
      <c r="F492" s="399"/>
      <c r="G492" s="387"/>
      <c r="H492" s="320" t="s">
        <v>20</v>
      </c>
      <c r="I492" s="320" t="s">
        <v>310</v>
      </c>
      <c r="J492" s="401"/>
      <c r="K492" s="320">
        <v>8</v>
      </c>
      <c r="L492" s="403"/>
      <c r="M492" s="405"/>
      <c r="N492" s="73"/>
      <c r="O492" s="58" t="s">
        <v>12</v>
      </c>
      <c r="P492" s="58" t="s">
        <v>12</v>
      </c>
      <c r="U492"/>
      <c r="W492"/>
    </row>
    <row r="493" spans="1:24" ht="17.25" customHeight="1" thickBot="1">
      <c r="A493"/>
      <c r="B493" s="75"/>
      <c r="C493" s="257"/>
      <c r="D493" s="109"/>
      <c r="E493" s="77"/>
      <c r="F493" s="77"/>
      <c r="G493" s="76"/>
      <c r="H493" s="78"/>
      <c r="I493" s="78"/>
      <c r="J493" s="78"/>
      <c r="K493" s="78"/>
      <c r="L493" s="258"/>
      <c r="M493" s="133"/>
      <c r="N493" s="73"/>
      <c r="U493"/>
      <c r="W493"/>
    </row>
    <row r="494" spans="1:24" ht="17.25" customHeight="1">
      <c r="A494"/>
      <c r="B494" s="2"/>
      <c r="C494" s="217"/>
      <c r="D494" s="108"/>
      <c r="E494" s="35"/>
      <c r="F494" s="35"/>
      <c r="G494" s="32"/>
      <c r="H494" s="40"/>
      <c r="I494" s="40"/>
      <c r="J494" s="40"/>
      <c r="K494" s="40"/>
      <c r="L494" s="255"/>
      <c r="M494" s="47"/>
      <c r="N494" s="73"/>
      <c r="U494"/>
      <c r="W494"/>
    </row>
    <row r="495" spans="1:24" ht="17.25" customHeight="1">
      <c r="A495"/>
      <c r="B495" s="50" t="s">
        <v>611</v>
      </c>
      <c r="C495" s="217"/>
      <c r="D495" s="108"/>
      <c r="E495" s="35"/>
      <c r="F495" s="35"/>
      <c r="G495" s="32"/>
      <c r="L495" s="255"/>
      <c r="M495" s="47"/>
      <c r="N495" s="73"/>
      <c r="U495"/>
      <c r="W495"/>
    </row>
    <row r="496" spans="1:24" ht="17.25" customHeight="1" thickBot="1">
      <c r="A496"/>
      <c r="B496" s="6"/>
      <c r="C496" s="86" t="s">
        <v>146</v>
      </c>
      <c r="D496" s="103"/>
      <c r="E496" s="478"/>
      <c r="F496" s="478"/>
      <c r="G496" s="478"/>
      <c r="H496" s="344"/>
      <c r="I496" s="344"/>
      <c r="J496" s="68"/>
      <c r="K496" s="67"/>
      <c r="M496" s="69"/>
      <c r="N496" s="70"/>
      <c r="Q496" s="318"/>
      <c r="U496"/>
      <c r="W496"/>
    </row>
    <row r="497" spans="1:24" ht="17.25" customHeight="1">
      <c r="A497"/>
      <c r="B497" s="43" t="s">
        <v>2</v>
      </c>
      <c r="C497" s="338" t="s">
        <v>3</v>
      </c>
      <c r="D497" s="419" t="s">
        <v>4</v>
      </c>
      <c r="E497" s="421" t="s">
        <v>13</v>
      </c>
      <c r="F497" s="422"/>
      <c r="G497" s="425" t="s">
        <v>14</v>
      </c>
      <c r="H497" s="427" t="s">
        <v>61</v>
      </c>
      <c r="I497" s="425" t="s">
        <v>22</v>
      </c>
      <c r="J497" s="427" t="s">
        <v>5</v>
      </c>
      <c r="K497" s="41" t="s">
        <v>6</v>
      </c>
      <c r="L497" s="390" t="s">
        <v>598</v>
      </c>
      <c r="M497" s="392" t="s">
        <v>29</v>
      </c>
      <c r="O497" s="58" t="s">
        <v>32</v>
      </c>
      <c r="P497" s="58" t="s">
        <v>33</v>
      </c>
      <c r="Q497" s="318"/>
      <c r="U497"/>
      <c r="W497"/>
    </row>
    <row r="498" spans="1:24" ht="17.25" customHeight="1" thickBot="1">
      <c r="A498"/>
      <c r="B498" s="44" t="s">
        <v>7</v>
      </c>
      <c r="C498" s="339" t="s">
        <v>8</v>
      </c>
      <c r="D498" s="420"/>
      <c r="E498" s="423"/>
      <c r="F498" s="424"/>
      <c r="G498" s="426"/>
      <c r="H498" s="428"/>
      <c r="I498" s="426"/>
      <c r="J498" s="428"/>
      <c r="K498" s="45" t="s">
        <v>9</v>
      </c>
      <c r="L498" s="391"/>
      <c r="M498" s="393"/>
      <c r="Q498" s="318"/>
      <c r="U498"/>
      <c r="W498"/>
    </row>
    <row r="499" spans="1:24" ht="17.25" customHeight="1" thickTop="1">
      <c r="A499"/>
      <c r="B499" s="123"/>
      <c r="C499" s="124"/>
      <c r="D499" s="125"/>
      <c r="E499" s="126"/>
      <c r="F499" s="229"/>
      <c r="G499" s="230"/>
      <c r="H499" s="129"/>
      <c r="I499" s="128"/>
      <c r="J499" s="128"/>
      <c r="K499" s="126"/>
      <c r="L499" s="130"/>
      <c r="M499" s="97"/>
      <c r="N499" s="131"/>
      <c r="Q499" s="318"/>
      <c r="U499"/>
      <c r="W499"/>
    </row>
    <row r="500" spans="1:24" ht="17.25" customHeight="1">
      <c r="A500"/>
      <c r="B500" s="312" t="s">
        <v>465</v>
      </c>
      <c r="C500" s="87" t="s">
        <v>116</v>
      </c>
      <c r="D500" s="349">
        <v>4</v>
      </c>
      <c r="E500" s="619" t="s">
        <v>155</v>
      </c>
      <c r="F500" s="620"/>
      <c r="G500" s="328" t="s">
        <v>80</v>
      </c>
      <c r="H500" s="320" t="s">
        <v>20</v>
      </c>
      <c r="I500" s="320" t="s">
        <v>313</v>
      </c>
      <c r="J500" s="320" t="s">
        <v>230</v>
      </c>
      <c r="K500" s="272">
        <v>9</v>
      </c>
      <c r="L500" s="207" t="str">
        <f>VLOOKUP(O500,'1'!$B$3:$C$71,2)</f>
        <v>Dra. Andriani KKW, M.Kom, Akt</v>
      </c>
      <c r="M500" s="93" t="str">
        <f>VLOOKUP(P500,'1'!$B$3:$C$71,2)</f>
        <v>Iwan Ady Prabowo, S.Kom, M.Kom</v>
      </c>
      <c r="N500" s="73"/>
      <c r="O500" s="58">
        <v>17</v>
      </c>
      <c r="P500" s="58">
        <v>28</v>
      </c>
      <c r="Q500" s="318"/>
      <c r="U500"/>
      <c r="W500"/>
    </row>
    <row r="501" spans="1:24" ht="18.75">
      <c r="A501"/>
      <c r="B501" s="12"/>
      <c r="C501" s="92" t="s">
        <v>118</v>
      </c>
      <c r="D501" s="394">
        <v>2</v>
      </c>
      <c r="E501" s="468" t="s">
        <v>200</v>
      </c>
      <c r="F501" s="469"/>
      <c r="G501" s="386" t="s">
        <v>81</v>
      </c>
      <c r="H501" s="320" t="s">
        <v>55</v>
      </c>
      <c r="I501" s="320" t="s">
        <v>335</v>
      </c>
      <c r="J501" s="320" t="s">
        <v>223</v>
      </c>
      <c r="K501" s="272" t="s">
        <v>336</v>
      </c>
      <c r="L501" s="402" t="str">
        <f>VLOOKUP(O501,'1'!$B$3:$C$71,2)</f>
        <v>Ari Wibowo, S.Si</v>
      </c>
      <c r="M501" s="93" t="e">
        <f>VLOOKUP(P501,'1'!$B$3:$C$71,2)</f>
        <v>#N/A</v>
      </c>
      <c r="N501" s="73"/>
      <c r="O501" s="58">
        <v>1</v>
      </c>
      <c r="P501" s="58" t="s">
        <v>12</v>
      </c>
      <c r="Q501" s="318"/>
      <c r="U501" s="345"/>
      <c r="V501" s="345"/>
      <c r="W501" s="345"/>
      <c r="X501" s="345"/>
    </row>
    <row r="502" spans="1:24" ht="18.75">
      <c r="A502"/>
      <c r="B502" s="12"/>
      <c r="C502" s="92" t="s">
        <v>264</v>
      </c>
      <c r="D502" s="406"/>
      <c r="E502" s="470"/>
      <c r="F502" s="471"/>
      <c r="G502" s="413"/>
      <c r="H502" s="320" t="s">
        <v>55</v>
      </c>
      <c r="I502" s="320" t="s">
        <v>272</v>
      </c>
      <c r="J502" s="320" t="s">
        <v>224</v>
      </c>
      <c r="K502" s="272">
        <v>25</v>
      </c>
      <c r="L502" s="452"/>
      <c r="M502" s="93" t="e">
        <f>VLOOKUP(P502,'1'!$B$3:$C$71,2)</f>
        <v>#N/A</v>
      </c>
      <c r="N502" s="73"/>
      <c r="O502" s="58">
        <v>28</v>
      </c>
      <c r="P502" s="58" t="s">
        <v>12</v>
      </c>
      <c r="Q502" s="318"/>
      <c r="U502" s="345"/>
      <c r="V502" s="345"/>
      <c r="W502" s="345"/>
      <c r="X502" s="345"/>
    </row>
    <row r="503" spans="1:24" ht="15.75">
      <c r="A503"/>
      <c r="B503" s="12"/>
      <c r="C503" s="88"/>
      <c r="D503" s="406"/>
      <c r="E503" s="470"/>
      <c r="F503" s="471"/>
      <c r="G503" s="413"/>
      <c r="H503" s="320" t="s">
        <v>55</v>
      </c>
      <c r="I503" s="320" t="s">
        <v>273</v>
      </c>
      <c r="J503" s="400" t="s">
        <v>225</v>
      </c>
      <c r="K503" s="272">
        <v>23</v>
      </c>
      <c r="L503" s="452"/>
      <c r="M503" s="404" t="e">
        <f>VLOOKUP(P503,'1'!$B$3:$C$71,2)</f>
        <v>#N/A</v>
      </c>
      <c r="N503" s="73"/>
      <c r="O503" s="58">
        <v>9</v>
      </c>
      <c r="P503" s="58" t="s">
        <v>12</v>
      </c>
      <c r="Q503" s="318"/>
      <c r="U503" s="345"/>
      <c r="V503" s="345"/>
      <c r="W503" s="345"/>
      <c r="X503" s="345"/>
    </row>
    <row r="504" spans="1:24" ht="17.25" customHeight="1">
      <c r="A504"/>
      <c r="B504" s="12"/>
      <c r="C504" s="88"/>
      <c r="D504" s="395"/>
      <c r="E504" s="523"/>
      <c r="F504" s="524"/>
      <c r="G504" s="387"/>
      <c r="H504" s="320" t="s">
        <v>20</v>
      </c>
      <c r="I504" s="320" t="s">
        <v>291</v>
      </c>
      <c r="J504" s="401"/>
      <c r="K504" s="272">
        <v>9</v>
      </c>
      <c r="L504" s="403"/>
      <c r="M504" s="405"/>
      <c r="N504" s="73"/>
      <c r="O504" s="58" t="s">
        <v>12</v>
      </c>
      <c r="P504" s="58" t="s">
        <v>12</v>
      </c>
      <c r="U504"/>
      <c r="W504"/>
    </row>
    <row r="505" spans="1:24" ht="17.25" customHeight="1">
      <c r="A505"/>
      <c r="B505" s="12"/>
      <c r="C505" s="88"/>
      <c r="D505" s="509">
        <v>4</v>
      </c>
      <c r="E505" s="479" t="s">
        <v>68</v>
      </c>
      <c r="F505" s="480"/>
      <c r="G505" s="562" t="s">
        <v>77</v>
      </c>
      <c r="H505" s="273" t="s">
        <v>56</v>
      </c>
      <c r="I505" s="320" t="s">
        <v>352</v>
      </c>
      <c r="J505" s="400" t="s">
        <v>224</v>
      </c>
      <c r="K505" s="320">
        <v>9</v>
      </c>
      <c r="L505" s="402" t="str">
        <f>VLOOKUP(O505,'1'!$B$3:$C$71,2)</f>
        <v>Wawan Laksito, S.Si, M.Kom</v>
      </c>
      <c r="M505" s="404" t="e">
        <f>VLOOKUP(P505,'1'!$B$3:$C$71,2)</f>
        <v>#N/A</v>
      </c>
      <c r="N505" s="73"/>
      <c r="O505" s="58">
        <v>56</v>
      </c>
      <c r="P505" s="58" t="s">
        <v>12</v>
      </c>
      <c r="U505"/>
      <c r="W505"/>
    </row>
    <row r="506" spans="1:24" ht="17.25" customHeight="1">
      <c r="A506"/>
      <c r="B506" s="12"/>
      <c r="C506" s="88"/>
      <c r="D506" s="509"/>
      <c r="E506" s="481"/>
      <c r="F506" s="482"/>
      <c r="G506" s="562"/>
      <c r="H506" s="273" t="s">
        <v>56</v>
      </c>
      <c r="I506" s="320" t="s">
        <v>166</v>
      </c>
      <c r="J506" s="497"/>
      <c r="K506" s="272">
        <v>9</v>
      </c>
      <c r="L506" s="452"/>
      <c r="M506" s="549"/>
      <c r="N506" s="73"/>
      <c r="O506" s="58" t="s">
        <v>12</v>
      </c>
      <c r="P506" s="58" t="s">
        <v>12</v>
      </c>
      <c r="U506"/>
      <c r="W506"/>
    </row>
    <row r="507" spans="1:24" ht="17.25" customHeight="1">
      <c r="A507"/>
      <c r="B507" s="12"/>
      <c r="C507" s="88"/>
      <c r="D507" s="509"/>
      <c r="E507" s="481"/>
      <c r="F507" s="482"/>
      <c r="G507" s="562"/>
      <c r="H507" s="273" t="s">
        <v>56</v>
      </c>
      <c r="I507" s="320" t="s">
        <v>167</v>
      </c>
      <c r="J507" s="401"/>
      <c r="K507" s="272">
        <v>7</v>
      </c>
      <c r="L507" s="452"/>
      <c r="M507" s="405"/>
      <c r="N507" s="73"/>
      <c r="O507" s="58" t="s">
        <v>12</v>
      </c>
      <c r="P507" s="58" t="s">
        <v>12</v>
      </c>
      <c r="U507"/>
      <c r="W507"/>
    </row>
    <row r="508" spans="1:24" ht="17.25" customHeight="1">
      <c r="A508"/>
      <c r="B508" s="12"/>
      <c r="C508" s="88"/>
      <c r="D508" s="509"/>
      <c r="E508" s="481"/>
      <c r="F508" s="482"/>
      <c r="G508" s="562"/>
      <c r="H508" s="273" t="s">
        <v>56</v>
      </c>
      <c r="I508" s="320" t="s">
        <v>168</v>
      </c>
      <c r="J508" s="320" t="s">
        <v>225</v>
      </c>
      <c r="K508" s="272">
        <v>14</v>
      </c>
      <c r="L508" s="452"/>
      <c r="M508" s="93" t="e">
        <f>VLOOKUP(P508,'1'!$B$3:$C$71,2)</f>
        <v>#N/A</v>
      </c>
      <c r="N508" s="73"/>
      <c r="O508" s="58">
        <v>9</v>
      </c>
      <c r="P508" s="58" t="s">
        <v>12</v>
      </c>
      <c r="U508"/>
      <c r="W508"/>
    </row>
    <row r="509" spans="1:24" ht="17.25" customHeight="1">
      <c r="A509"/>
      <c r="B509" s="12"/>
      <c r="C509" s="88"/>
      <c r="D509" s="509"/>
      <c r="E509" s="481"/>
      <c r="F509" s="482"/>
      <c r="G509" s="562"/>
      <c r="H509" s="320" t="s">
        <v>55</v>
      </c>
      <c r="I509" s="320" t="s">
        <v>339</v>
      </c>
      <c r="J509" s="320" t="s">
        <v>223</v>
      </c>
      <c r="K509" s="272">
        <v>28</v>
      </c>
      <c r="L509" s="452"/>
      <c r="M509" s="93" t="e">
        <f>VLOOKUP(P509,'1'!$B$3:$C$71,2)</f>
        <v>#N/A</v>
      </c>
      <c r="N509" s="73"/>
      <c r="O509" s="58">
        <v>13</v>
      </c>
      <c r="P509" s="58" t="s">
        <v>12</v>
      </c>
      <c r="U509"/>
      <c r="W509"/>
    </row>
    <row r="510" spans="1:24" ht="17.25" customHeight="1">
      <c r="A510"/>
      <c r="B510" s="12"/>
      <c r="C510" s="88"/>
      <c r="D510" s="509"/>
      <c r="E510" s="481"/>
      <c r="F510" s="482"/>
      <c r="G510" s="562"/>
      <c r="H510" s="320" t="s">
        <v>55</v>
      </c>
      <c r="I510" s="320" t="s">
        <v>340</v>
      </c>
      <c r="J510" s="400" t="s">
        <v>233</v>
      </c>
      <c r="K510" s="272">
        <v>6</v>
      </c>
      <c r="L510" s="452"/>
      <c r="M510" s="404" t="e">
        <f>VLOOKUP(P510,'1'!$B$3:$C$71,2)</f>
        <v>#N/A</v>
      </c>
      <c r="N510" s="73"/>
      <c r="O510" s="58">
        <v>40</v>
      </c>
      <c r="P510" s="58" t="s">
        <v>12</v>
      </c>
      <c r="U510"/>
      <c r="W510"/>
    </row>
    <row r="511" spans="1:24" ht="17.25" customHeight="1">
      <c r="A511"/>
      <c r="B511" s="12"/>
      <c r="C511" s="88"/>
      <c r="D511" s="509"/>
      <c r="E511" s="481"/>
      <c r="F511" s="482"/>
      <c r="G511" s="562"/>
      <c r="H511" s="320" t="s">
        <v>20</v>
      </c>
      <c r="I511" s="320" t="s">
        <v>313</v>
      </c>
      <c r="J511" s="497"/>
      <c r="K511" s="272">
        <v>7</v>
      </c>
      <c r="L511" s="452"/>
      <c r="M511" s="549"/>
      <c r="N511" s="73"/>
      <c r="O511" s="58" t="s">
        <v>12</v>
      </c>
      <c r="P511" s="58" t="s">
        <v>12</v>
      </c>
      <c r="U511"/>
      <c r="W511"/>
    </row>
    <row r="512" spans="1:24" ht="17.25" customHeight="1">
      <c r="A512"/>
      <c r="B512" s="12"/>
      <c r="C512" s="88"/>
      <c r="D512" s="509"/>
      <c r="E512" s="481"/>
      <c r="F512" s="482"/>
      <c r="G512" s="562"/>
      <c r="H512" s="273" t="s">
        <v>25</v>
      </c>
      <c r="I512" s="320" t="s">
        <v>309</v>
      </c>
      <c r="J512" s="401"/>
      <c r="K512" s="272">
        <v>12</v>
      </c>
      <c r="L512" s="403"/>
      <c r="M512" s="405"/>
      <c r="N512" s="73"/>
      <c r="O512" s="58" t="s">
        <v>12</v>
      </c>
      <c r="P512" s="58" t="s">
        <v>12</v>
      </c>
      <c r="U512"/>
      <c r="W512"/>
    </row>
    <row r="513" spans="1:24" ht="17.25" customHeight="1">
      <c r="A513"/>
      <c r="B513" s="54"/>
      <c r="C513" s="88"/>
      <c r="D513" s="260"/>
      <c r="E513" s="261"/>
      <c r="F513" s="261"/>
      <c r="G513" s="262"/>
      <c r="H513" s="263"/>
      <c r="I513" s="263"/>
      <c r="J513" s="264"/>
      <c r="K513" s="263"/>
      <c r="L513" s="203"/>
      <c r="M513" s="265"/>
      <c r="N513" s="73"/>
      <c r="Q513" s="318"/>
      <c r="U513"/>
      <c r="W513"/>
    </row>
    <row r="514" spans="1:24" ht="17.25" customHeight="1">
      <c r="A514"/>
      <c r="B514" s="54"/>
      <c r="C514" s="88"/>
      <c r="D514" s="441" t="s">
        <v>39</v>
      </c>
      <c r="E514" s="442"/>
      <c r="F514" s="442"/>
      <c r="G514" s="442"/>
      <c r="H514" s="442"/>
      <c r="I514" s="442"/>
      <c r="J514" s="442"/>
      <c r="K514" s="442"/>
      <c r="L514" s="442"/>
      <c r="M514" s="442"/>
      <c r="O514" s="58" t="s">
        <v>12</v>
      </c>
      <c r="P514" s="58" t="s">
        <v>12</v>
      </c>
      <c r="Q514" s="318"/>
      <c r="U514"/>
      <c r="W514"/>
    </row>
    <row r="515" spans="1:24" ht="17.25" customHeight="1">
      <c r="A515"/>
      <c r="B515" s="54"/>
      <c r="C515" s="87" t="s">
        <v>116</v>
      </c>
      <c r="D515" s="394">
        <v>2</v>
      </c>
      <c r="E515" s="431" t="s">
        <v>200</v>
      </c>
      <c r="F515" s="432"/>
      <c r="G515" s="400" t="s">
        <v>83</v>
      </c>
      <c r="H515" s="320" t="s">
        <v>55</v>
      </c>
      <c r="I515" s="320" t="s">
        <v>363</v>
      </c>
      <c r="J515" s="400" t="s">
        <v>224</v>
      </c>
      <c r="K515" s="272" t="s">
        <v>369</v>
      </c>
      <c r="L515" s="402" t="str">
        <f>VLOOKUP(O515,'1'!$B$3:$C$71,2)</f>
        <v>Ari Wibowo, S.Si</v>
      </c>
      <c r="M515" s="404" t="e">
        <f>VLOOKUP(P515,'1'!$B$3:$C$71,2)</f>
        <v>#N/A</v>
      </c>
      <c r="N515" s="73"/>
      <c r="O515" s="58">
        <v>1</v>
      </c>
      <c r="P515" s="58" t="s">
        <v>12</v>
      </c>
      <c r="Q515" s="318"/>
      <c r="U515"/>
      <c r="W515"/>
    </row>
    <row r="516" spans="1:24" ht="17.25" customHeight="1">
      <c r="A516"/>
      <c r="B516" s="54"/>
      <c r="C516" s="92" t="s">
        <v>118</v>
      </c>
      <c r="D516" s="395"/>
      <c r="E516" s="435"/>
      <c r="F516" s="436"/>
      <c r="G516" s="401"/>
      <c r="H516" s="320" t="s">
        <v>219</v>
      </c>
      <c r="I516" s="320" t="s">
        <v>487</v>
      </c>
      <c r="J516" s="401"/>
      <c r="K516" s="272" t="s">
        <v>488</v>
      </c>
      <c r="L516" s="403"/>
      <c r="M516" s="405"/>
      <c r="N516" s="73"/>
      <c r="O516" s="58" t="s">
        <v>12</v>
      </c>
      <c r="P516" s="58" t="s">
        <v>12</v>
      </c>
      <c r="Q516" s="318"/>
      <c r="U516"/>
      <c r="W516"/>
    </row>
    <row r="517" spans="1:24" ht="21.75" customHeight="1">
      <c r="A517"/>
      <c r="B517" s="12"/>
      <c r="C517" s="92" t="s">
        <v>264</v>
      </c>
      <c r="D517" s="347">
        <v>4</v>
      </c>
      <c r="E517" s="450" t="s">
        <v>155</v>
      </c>
      <c r="F517" s="451"/>
      <c r="G517" s="320" t="s">
        <v>83</v>
      </c>
      <c r="H517" s="320" t="s">
        <v>20</v>
      </c>
      <c r="I517" s="320" t="s">
        <v>310</v>
      </c>
      <c r="J517" s="320" t="s">
        <v>230</v>
      </c>
      <c r="K517" s="320">
        <v>8</v>
      </c>
      <c r="L517" s="207" t="str">
        <f>VLOOKUP(O517,'1'!$B$3:$C$71,2)</f>
        <v>Dra. Andriani KKW, M.Kom, Akt</v>
      </c>
      <c r="M517" s="93" t="str">
        <f>VLOOKUP(P517,'1'!$B$3:$C$71,2)</f>
        <v>Paulus Harsadi, S.Kom, M.Kom</v>
      </c>
      <c r="N517" s="73"/>
      <c r="O517" s="58">
        <v>17</v>
      </c>
      <c r="P517" s="58">
        <v>36</v>
      </c>
      <c r="Q517" s="318"/>
      <c r="U517" s="345"/>
      <c r="V517" s="345"/>
      <c r="W517" s="345"/>
      <c r="X517" s="345"/>
    </row>
    <row r="518" spans="1:24" ht="21.75" customHeight="1">
      <c r="A518"/>
      <c r="B518" s="12"/>
      <c r="C518" s="363" t="s">
        <v>184</v>
      </c>
      <c r="D518" s="347" t="s">
        <v>113</v>
      </c>
      <c r="E518" s="609" t="s">
        <v>258</v>
      </c>
      <c r="F518" s="610"/>
      <c r="G518" s="320" t="s">
        <v>83</v>
      </c>
      <c r="H518" s="320" t="s">
        <v>56</v>
      </c>
      <c r="I518" s="316" t="s">
        <v>586</v>
      </c>
      <c r="J518" s="317" t="s">
        <v>231</v>
      </c>
      <c r="K518" s="316" t="s">
        <v>587</v>
      </c>
      <c r="L518" s="207" t="str">
        <f>VLOOKUP(O518,'1'!$B$3:$C$71,2)</f>
        <v>Teguh Susyanto,S.Kom, M.Cs</v>
      </c>
      <c r="M518" s="93" t="e">
        <f>VLOOKUP(P518,'1'!$B$3:$C$71,2)</f>
        <v>#N/A</v>
      </c>
      <c r="N518" s="73"/>
      <c r="O518" s="58">
        <v>55</v>
      </c>
      <c r="P518" s="58" t="s">
        <v>12</v>
      </c>
      <c r="Q518" s="318"/>
      <c r="U518" s="345"/>
      <c r="V518" s="345"/>
      <c r="W518" s="345"/>
      <c r="X518" s="345"/>
    </row>
    <row r="519" spans="1:24" ht="21.75" customHeight="1">
      <c r="A519"/>
      <c r="B519" s="12"/>
      <c r="C519" s="89"/>
      <c r="D519" s="611">
        <v>6</v>
      </c>
      <c r="E519" s="532" t="s">
        <v>68</v>
      </c>
      <c r="F519" s="533"/>
      <c r="G519" s="400" t="s">
        <v>79</v>
      </c>
      <c r="H519" s="320" t="s">
        <v>56</v>
      </c>
      <c r="I519" s="320" t="s">
        <v>542</v>
      </c>
      <c r="J519" s="320" t="s">
        <v>224</v>
      </c>
      <c r="K519" s="320" t="s">
        <v>520</v>
      </c>
      <c r="L519" s="402" t="str">
        <f>VLOOKUP(O519,'1'!$B$3:$C$71,2)</f>
        <v>Wawan Laksito, S.Si, M.Kom</v>
      </c>
      <c r="M519" s="93" t="e">
        <f>VLOOKUP(P519,'1'!$B$3:$C$71,2)</f>
        <v>#N/A</v>
      </c>
      <c r="N519" s="73"/>
      <c r="O519" s="58">
        <v>56</v>
      </c>
      <c r="P519" s="58" t="s">
        <v>12</v>
      </c>
      <c r="Q519" s="318"/>
      <c r="U519" s="345"/>
      <c r="V519" s="345"/>
      <c r="W519" s="345"/>
      <c r="X519" s="345"/>
    </row>
    <row r="520" spans="1:24" ht="21.75" customHeight="1">
      <c r="A520"/>
      <c r="B520" s="12"/>
      <c r="C520" s="89"/>
      <c r="D520" s="612"/>
      <c r="E520" s="536"/>
      <c r="F520" s="537"/>
      <c r="G520" s="401"/>
      <c r="H520" s="320" t="s">
        <v>55</v>
      </c>
      <c r="I520" s="320" t="s">
        <v>362</v>
      </c>
      <c r="J520" s="320" t="s">
        <v>223</v>
      </c>
      <c r="K520" s="320">
        <v>16</v>
      </c>
      <c r="L520" s="403"/>
      <c r="M520" s="93" t="e">
        <f>VLOOKUP(P520,'1'!$B$3:$C$71,2)</f>
        <v>#N/A</v>
      </c>
      <c r="N520" s="73"/>
      <c r="O520" s="58">
        <v>41</v>
      </c>
      <c r="P520" s="58" t="s">
        <v>12</v>
      </c>
      <c r="Q520" s="318"/>
      <c r="U520" s="345"/>
      <c r="V520" s="345"/>
      <c r="W520" s="345"/>
      <c r="X520" s="345"/>
    </row>
    <row r="521" spans="1:24" ht="17.25" customHeight="1" thickBot="1">
      <c r="B521" s="75"/>
      <c r="C521" s="257"/>
      <c r="D521" s="109"/>
      <c r="E521" s="77"/>
      <c r="F521" s="77"/>
      <c r="G521" s="76"/>
      <c r="H521" s="78"/>
      <c r="I521" s="78"/>
      <c r="J521" s="78"/>
      <c r="K521" s="78"/>
      <c r="L521" s="258"/>
      <c r="M521" s="133"/>
      <c r="N521" s="73"/>
      <c r="U521"/>
      <c r="W521"/>
    </row>
    <row r="522" spans="1:24" ht="17.25" customHeight="1" thickBot="1">
      <c r="B522" s="5"/>
      <c r="C522" s="217"/>
      <c r="D522" s="108"/>
      <c r="E522" s="35"/>
      <c r="F522" s="35"/>
      <c r="G522" s="32"/>
      <c r="H522" s="40"/>
      <c r="I522" s="40"/>
      <c r="J522" s="40"/>
      <c r="K522" s="40"/>
      <c r="L522" s="255"/>
      <c r="M522" s="256"/>
      <c r="N522" s="73"/>
      <c r="U522"/>
      <c r="W522"/>
    </row>
    <row r="523" spans="1:24" ht="21.75" customHeight="1" thickBot="1">
      <c r="B523" s="593"/>
      <c r="C523" s="594"/>
      <c r="D523" s="594"/>
      <c r="E523" s="594"/>
      <c r="F523" s="594"/>
      <c r="G523" s="594"/>
      <c r="H523" s="594"/>
      <c r="I523" s="594"/>
      <c r="J523" s="594"/>
      <c r="K523" s="594"/>
      <c r="L523" s="594"/>
      <c r="M523" s="595"/>
      <c r="N523" s="73"/>
      <c r="Q523" s="318"/>
      <c r="U523"/>
      <c r="W523"/>
    </row>
    <row r="524" spans="1:24" ht="33" customHeight="1" thickTop="1" thickBot="1">
      <c r="A524"/>
      <c r="B524" s="613" t="s">
        <v>95</v>
      </c>
      <c r="C524" s="614"/>
      <c r="D524" s="614"/>
      <c r="E524" s="614"/>
      <c r="F524" s="614"/>
      <c r="G524" s="614"/>
      <c r="H524" s="614"/>
      <c r="I524" s="614"/>
      <c r="J524" s="614"/>
      <c r="K524" s="614"/>
      <c r="L524" s="614"/>
      <c r="M524" s="615"/>
      <c r="N524" s="318"/>
      <c r="U524" s="345"/>
      <c r="V524" s="345"/>
      <c r="W524" s="345"/>
      <c r="X524" s="345"/>
    </row>
    <row r="525" spans="1:24" ht="19.5" customHeight="1">
      <c r="A525"/>
      <c r="B525" s="54"/>
      <c r="C525" s="91"/>
      <c r="D525" s="233"/>
      <c r="E525" s="356"/>
      <c r="F525" s="231"/>
      <c r="G525" s="330"/>
      <c r="H525" s="332"/>
      <c r="I525" s="332"/>
      <c r="J525" s="332"/>
      <c r="K525" s="332"/>
      <c r="L525" s="333"/>
      <c r="M525" s="334"/>
      <c r="N525" s="318"/>
      <c r="U525" s="345"/>
      <c r="V525" s="345"/>
      <c r="W525" s="345"/>
      <c r="X525" s="345"/>
    </row>
    <row r="526" spans="1:24" ht="33" customHeight="1">
      <c r="A526"/>
      <c r="B526" s="54"/>
      <c r="C526" s="91"/>
      <c r="D526" s="232"/>
      <c r="E526" s="616" t="s">
        <v>96</v>
      </c>
      <c r="F526" s="617"/>
      <c r="G526" s="617"/>
      <c r="H526" s="617"/>
      <c r="I526" s="617"/>
      <c r="J526" s="617"/>
      <c r="K526" s="617"/>
      <c r="L526" s="618"/>
      <c r="M526" s="334"/>
      <c r="N526" s="318"/>
      <c r="U526" s="345"/>
      <c r="V526" s="345"/>
      <c r="W526" s="345"/>
      <c r="X526" s="345"/>
    </row>
    <row r="527" spans="1:24" ht="33" customHeight="1">
      <c r="A527"/>
      <c r="B527" s="54"/>
      <c r="C527" s="91"/>
      <c r="D527" s="232"/>
      <c r="E527" s="616" t="s">
        <v>609</v>
      </c>
      <c r="F527" s="617"/>
      <c r="G527" s="617"/>
      <c r="H527" s="617"/>
      <c r="I527" s="617"/>
      <c r="J527" s="617"/>
      <c r="K527" s="617"/>
      <c r="L527" s="618"/>
      <c r="M527" s="334"/>
      <c r="N527" s="318"/>
      <c r="U527" s="345"/>
      <c r="V527" s="345"/>
      <c r="W527" s="345"/>
      <c r="X527" s="345"/>
    </row>
    <row r="528" spans="1:24" ht="33" customHeight="1">
      <c r="A528"/>
      <c r="B528" s="54"/>
      <c r="C528" s="91"/>
      <c r="D528" s="232"/>
      <c r="E528" s="616" t="s">
        <v>271</v>
      </c>
      <c r="F528" s="617"/>
      <c r="G528" s="617"/>
      <c r="H528" s="617"/>
      <c r="I528" s="617"/>
      <c r="J528" s="617"/>
      <c r="K528" s="617"/>
      <c r="L528" s="618"/>
      <c r="M528" s="334"/>
      <c r="N528" s="318"/>
      <c r="U528" s="345"/>
      <c r="V528" s="345"/>
      <c r="W528" s="345"/>
      <c r="X528" s="345"/>
    </row>
    <row r="529" spans="1:24" ht="33" customHeight="1">
      <c r="A529"/>
      <c r="B529" s="54"/>
      <c r="C529" s="91"/>
      <c r="D529" s="232"/>
      <c r="E529" s="606" t="s">
        <v>97</v>
      </c>
      <c r="F529" s="607"/>
      <c r="G529" s="607"/>
      <c r="H529" s="607"/>
      <c r="I529" s="607"/>
      <c r="J529" s="607"/>
      <c r="K529" s="607"/>
      <c r="L529" s="608"/>
      <c r="M529" s="334"/>
      <c r="N529" s="318"/>
      <c r="U529" s="345"/>
      <c r="V529" s="345"/>
      <c r="W529" s="345"/>
      <c r="X529" s="345"/>
    </row>
    <row r="530" spans="1:24" ht="15.75" customHeight="1" thickBot="1">
      <c r="A530"/>
      <c r="B530" s="75"/>
      <c r="C530" s="140"/>
      <c r="D530" s="109"/>
      <c r="E530" s="77"/>
      <c r="F530" s="77"/>
      <c r="G530" s="76"/>
      <c r="H530" s="78"/>
      <c r="I530" s="78"/>
      <c r="J530" s="78"/>
      <c r="K530" s="78"/>
      <c r="L530" s="141"/>
      <c r="M530" s="133"/>
      <c r="N530" s="318"/>
      <c r="U530" s="345"/>
      <c r="V530" s="345"/>
      <c r="W530" s="345"/>
      <c r="X530" s="345"/>
    </row>
    <row r="531" spans="1:24" ht="15.75" customHeight="1">
      <c r="A531"/>
      <c r="C531" s="3"/>
      <c r="K531" s="40"/>
      <c r="L531" s="48"/>
      <c r="M531" s="48"/>
      <c r="N531" s="318"/>
      <c r="U531" s="345"/>
      <c r="V531" s="345"/>
      <c r="W531" s="345"/>
      <c r="X531" s="345"/>
    </row>
    <row r="532" spans="1:24" ht="15.75" customHeight="1">
      <c r="A532"/>
      <c r="C532" s="64"/>
      <c r="K532" s="40"/>
      <c r="L532" s="48"/>
      <c r="M532" s="48"/>
      <c r="N532" s="318"/>
      <c r="U532" s="345"/>
      <c r="V532" s="345"/>
      <c r="W532" s="345"/>
      <c r="X532" s="345"/>
    </row>
    <row r="533" spans="1:24" ht="15.75" customHeight="1">
      <c r="A533"/>
      <c r="B533" s="59"/>
      <c r="C533" s="64"/>
      <c r="K533" s="40"/>
      <c r="L533" s="48"/>
      <c r="M533" s="48"/>
      <c r="N533" s="318"/>
      <c r="U533" s="345"/>
      <c r="V533" s="345"/>
      <c r="W533" s="345"/>
      <c r="X533" s="345"/>
    </row>
    <row r="534" spans="1:24" ht="15.75" customHeight="1">
      <c r="A534"/>
      <c r="B534" s="60" t="s">
        <v>16</v>
      </c>
      <c r="C534" s="3" t="s">
        <v>10</v>
      </c>
      <c r="J534" s="58" t="s">
        <v>599</v>
      </c>
      <c r="K534" s="40"/>
      <c r="L534" s="48"/>
      <c r="M534" s="48"/>
      <c r="N534" s="318"/>
      <c r="U534" s="345"/>
      <c r="V534" s="345"/>
      <c r="W534" s="345"/>
      <c r="X534" s="345"/>
    </row>
    <row r="535" spans="1:24" ht="15.75" customHeight="1">
      <c r="A535"/>
      <c r="B535" s="61"/>
      <c r="C535" s="62" t="s">
        <v>54</v>
      </c>
      <c r="D535" s="110"/>
      <c r="E535" s="3"/>
      <c r="K535" s="40"/>
      <c r="L535" s="48"/>
      <c r="M535" s="48"/>
      <c r="N535" s="318"/>
      <c r="U535" s="345"/>
      <c r="V535" s="345"/>
      <c r="W535" s="345"/>
      <c r="X535" s="345"/>
    </row>
    <row r="536" spans="1:24" ht="15.75" customHeight="1">
      <c r="A536"/>
      <c r="B536" s="60" t="s">
        <v>16</v>
      </c>
      <c r="C536" s="3" t="s">
        <v>42</v>
      </c>
      <c r="D536" s="110"/>
      <c r="E536" s="3"/>
      <c r="K536" s="40"/>
      <c r="L536" s="48"/>
      <c r="M536" s="48"/>
      <c r="N536" s="318"/>
      <c r="U536" s="345"/>
      <c r="V536" s="345"/>
      <c r="W536" s="345"/>
      <c r="X536" s="345"/>
    </row>
    <row r="537" spans="1:24" ht="15.75" customHeight="1">
      <c r="A537"/>
      <c r="B537" s="63" t="s">
        <v>1</v>
      </c>
      <c r="C537" s="3" t="s">
        <v>51</v>
      </c>
      <c r="D537" s="110"/>
      <c r="E537" s="3"/>
      <c r="J537" s="40"/>
      <c r="K537" s="40"/>
      <c r="L537" s="48"/>
      <c r="M537" s="48"/>
      <c r="N537" s="318"/>
      <c r="U537" s="345"/>
      <c r="V537" s="345"/>
      <c r="W537" s="345"/>
      <c r="X537" s="345"/>
    </row>
    <row r="538" spans="1:24" ht="15.75" customHeight="1">
      <c r="A538"/>
      <c r="B538" s="60" t="s">
        <v>16</v>
      </c>
      <c r="C538" s="3" t="s">
        <v>11</v>
      </c>
      <c r="D538" s="110"/>
      <c r="E538" s="3"/>
      <c r="J538" s="40"/>
      <c r="K538" s="40"/>
      <c r="L538" s="48"/>
      <c r="M538" s="48"/>
      <c r="N538" s="318"/>
      <c r="U538" s="345"/>
      <c r="V538" s="345"/>
      <c r="W538" s="345"/>
      <c r="X538" s="345"/>
    </row>
    <row r="539" spans="1:24" ht="15.75" customHeight="1">
      <c r="A539"/>
      <c r="B539" s="63" t="s">
        <v>1</v>
      </c>
      <c r="C539" s="3" t="s">
        <v>21</v>
      </c>
      <c r="D539" s="110"/>
      <c r="E539" s="3"/>
      <c r="J539" s="11" t="s">
        <v>65</v>
      </c>
      <c r="K539" s="40"/>
      <c r="L539" s="48"/>
      <c r="M539" s="48"/>
      <c r="N539" s="318"/>
      <c r="U539" s="345"/>
      <c r="V539" s="345"/>
      <c r="W539" s="345"/>
      <c r="X539" s="345"/>
    </row>
    <row r="540" spans="1:24" ht="15.75" customHeight="1">
      <c r="A540"/>
      <c r="B540" s="60" t="s">
        <v>16</v>
      </c>
      <c r="C540" s="3" t="s">
        <v>26</v>
      </c>
      <c r="K540" s="40"/>
      <c r="L540" s="48"/>
      <c r="M540" s="48"/>
      <c r="N540" s="318"/>
      <c r="U540" s="345"/>
      <c r="V540" s="345"/>
      <c r="W540" s="345"/>
      <c r="X540" s="345"/>
    </row>
    <row r="541" spans="1:24" ht="15.75" customHeight="1">
      <c r="A541"/>
      <c r="B541" s="63" t="s">
        <v>1</v>
      </c>
      <c r="C541" s="64" t="s">
        <v>43</v>
      </c>
      <c r="K541" s="40"/>
      <c r="L541" s="48"/>
      <c r="M541" s="48"/>
      <c r="N541" s="318"/>
      <c r="U541" s="345"/>
      <c r="V541" s="345"/>
      <c r="W541" s="345"/>
      <c r="X541" s="345"/>
    </row>
    <row r="542" spans="1:24" ht="15.75" customHeight="1">
      <c r="A542"/>
      <c r="B542" s="65" t="s">
        <v>16</v>
      </c>
      <c r="C542" s="66" t="s">
        <v>40</v>
      </c>
      <c r="K542" s="40"/>
      <c r="L542" s="48"/>
      <c r="M542" s="48"/>
      <c r="N542" s="318"/>
      <c r="U542" s="345"/>
      <c r="V542" s="345"/>
      <c r="W542" s="345"/>
      <c r="X542" s="345"/>
    </row>
    <row r="543" spans="1:24" ht="15.75" customHeight="1">
      <c r="A543"/>
      <c r="B543" s="65" t="s">
        <v>16</v>
      </c>
      <c r="C543" s="50" t="s">
        <v>611</v>
      </c>
      <c r="K543" s="40"/>
      <c r="L543" s="48"/>
      <c r="M543" s="48"/>
      <c r="N543" s="318"/>
      <c r="U543" s="345"/>
      <c r="V543" s="345"/>
      <c r="W543" s="345"/>
      <c r="X543" s="345"/>
    </row>
    <row r="544" spans="1:24" ht="15.75" customHeight="1">
      <c r="A544"/>
      <c r="K544" s="40"/>
      <c r="L544" s="48"/>
      <c r="M544" s="48"/>
      <c r="N544" s="318"/>
      <c r="U544" s="345"/>
      <c r="V544" s="345"/>
      <c r="W544" s="345"/>
      <c r="X544" s="345"/>
    </row>
    <row r="545" spans="1:24" ht="15.75" customHeight="1">
      <c r="A545"/>
      <c r="K545" s="40"/>
      <c r="L545" s="48"/>
      <c r="M545" s="48"/>
      <c r="N545" s="318"/>
      <c r="U545" s="345"/>
      <c r="V545" s="345"/>
      <c r="W545" s="345"/>
      <c r="X545" s="345"/>
    </row>
    <row r="546" spans="1:24" ht="15.75" customHeight="1">
      <c r="A546"/>
      <c r="K546" s="40"/>
      <c r="L546" s="48"/>
      <c r="M546" s="48"/>
      <c r="N546" s="318"/>
      <c r="U546" s="345"/>
      <c r="V546" s="345"/>
      <c r="W546" s="345"/>
      <c r="X546" s="345"/>
    </row>
    <row r="547" spans="1:24" ht="15.75" customHeight="1">
      <c r="A547"/>
      <c r="K547" s="40"/>
      <c r="L547" s="48"/>
      <c r="M547" s="48"/>
      <c r="N547" s="318"/>
      <c r="U547" s="345"/>
      <c r="V547" s="345"/>
      <c r="W547" s="345"/>
      <c r="X547" s="345"/>
    </row>
    <row r="548" spans="1:24" ht="15.75" customHeight="1">
      <c r="A548"/>
      <c r="K548" s="40"/>
      <c r="L548" s="48"/>
      <c r="M548" s="48"/>
      <c r="N548" s="318"/>
      <c r="U548" s="345"/>
      <c r="V548" s="345"/>
      <c r="W548" s="345"/>
      <c r="X548" s="345"/>
    </row>
    <row r="549" spans="1:24" ht="15.75" customHeight="1">
      <c r="A549"/>
      <c r="K549" s="40"/>
      <c r="L549" s="48"/>
      <c r="M549" s="48"/>
      <c r="N549" s="318"/>
      <c r="U549" s="345"/>
      <c r="V549" s="345"/>
      <c r="W549" s="345"/>
      <c r="X549" s="345"/>
    </row>
    <row r="550" spans="1:24" ht="15.75" customHeight="1">
      <c r="A550"/>
      <c r="K550" s="40"/>
      <c r="L550" s="48"/>
      <c r="M550" s="48"/>
      <c r="N550" s="318"/>
      <c r="U550" s="345"/>
      <c r="V550" s="345"/>
      <c r="W550" s="345"/>
      <c r="X550" s="345"/>
    </row>
    <row r="551" spans="1:24" ht="15.75" customHeight="1">
      <c r="A551"/>
      <c r="K551" s="40"/>
      <c r="L551" s="48"/>
      <c r="M551" s="48"/>
      <c r="N551" s="318"/>
      <c r="U551" s="345"/>
      <c r="V551" s="345"/>
      <c r="W551" s="345"/>
      <c r="X551" s="345"/>
    </row>
    <row r="552" spans="1:24" ht="15.75" customHeight="1">
      <c r="A552"/>
      <c r="K552" s="40"/>
      <c r="L552" s="48"/>
      <c r="M552" s="48"/>
      <c r="N552" s="318"/>
      <c r="U552" s="345"/>
      <c r="V552" s="345"/>
      <c r="W552" s="345"/>
      <c r="X552" s="345"/>
    </row>
    <row r="553" spans="1:24" ht="15.75" customHeight="1">
      <c r="A553"/>
      <c r="K553" s="40"/>
      <c r="L553" s="48"/>
      <c r="M553" s="48"/>
      <c r="N553" s="318"/>
      <c r="U553" s="345"/>
      <c r="V553" s="345"/>
      <c r="W553" s="345"/>
      <c r="X553" s="345"/>
    </row>
    <row r="554" spans="1:24" ht="15.75" customHeight="1">
      <c r="A554"/>
      <c r="K554" s="40"/>
      <c r="L554" s="48"/>
      <c r="M554" s="48"/>
      <c r="N554" s="318"/>
      <c r="U554" s="345"/>
      <c r="V554" s="345"/>
      <c r="W554" s="345"/>
      <c r="X554" s="345"/>
    </row>
    <row r="555" spans="1:24" ht="15.75" customHeight="1">
      <c r="A555"/>
      <c r="K555" s="40"/>
      <c r="L555" s="48"/>
      <c r="M555" s="48"/>
      <c r="N555" s="318"/>
      <c r="U555" s="345"/>
      <c r="V555" s="345"/>
      <c r="W555" s="345"/>
      <c r="X555" s="345"/>
    </row>
    <row r="556" spans="1:24" ht="15.75" customHeight="1">
      <c r="A556"/>
      <c r="K556" s="40"/>
      <c r="L556" s="48"/>
      <c r="M556" s="48"/>
      <c r="N556" s="318"/>
      <c r="U556" s="345"/>
      <c r="V556" s="345"/>
      <c r="W556" s="345"/>
      <c r="X556" s="345"/>
    </row>
    <row r="557" spans="1:24" ht="15.75" customHeight="1">
      <c r="A557"/>
      <c r="K557" s="40"/>
      <c r="L557" s="48"/>
      <c r="M557" s="48"/>
      <c r="N557" s="318"/>
      <c r="U557" s="345"/>
      <c r="V557" s="345"/>
      <c r="W557" s="345"/>
      <c r="X557" s="345"/>
    </row>
    <row r="558" spans="1:24" ht="15.75" customHeight="1">
      <c r="A558"/>
      <c r="K558" s="40"/>
      <c r="L558" s="48"/>
      <c r="M558" s="48"/>
      <c r="N558" s="318"/>
      <c r="U558" s="345"/>
      <c r="V558" s="345"/>
      <c r="W558" s="345"/>
      <c r="X558" s="345"/>
    </row>
    <row r="559" spans="1:24" ht="15.75" customHeight="1">
      <c r="A559"/>
      <c r="K559" s="40"/>
      <c r="L559" s="48"/>
      <c r="M559" s="48"/>
      <c r="N559" s="318"/>
      <c r="U559" s="345"/>
      <c r="V559" s="345"/>
      <c r="W559" s="345"/>
      <c r="X559" s="345"/>
    </row>
    <row r="560" spans="1:24" ht="15.75" customHeight="1">
      <c r="A560"/>
      <c r="J560" s="40"/>
      <c r="K560" s="40"/>
      <c r="L560" s="48"/>
      <c r="M560" s="48"/>
      <c r="N560" s="318"/>
      <c r="U560" s="345"/>
      <c r="V560" s="345"/>
      <c r="W560" s="345"/>
      <c r="X560" s="345"/>
    </row>
    <row r="561" spans="1:24" ht="15.75" customHeight="1">
      <c r="A561"/>
      <c r="B561" s="60" t="s">
        <v>16</v>
      </c>
      <c r="C561" s="3" t="s">
        <v>10</v>
      </c>
      <c r="J561" s="40"/>
      <c r="K561" s="40"/>
      <c r="L561" s="48"/>
      <c r="M561" s="48"/>
      <c r="N561" s="318"/>
      <c r="U561" s="345"/>
      <c r="V561" s="345"/>
      <c r="W561" s="345"/>
      <c r="X561" s="345"/>
    </row>
    <row r="562" spans="1:24" ht="15.75" customHeight="1">
      <c r="A562"/>
      <c r="B562" s="61"/>
      <c r="C562" s="62" t="s">
        <v>54</v>
      </c>
      <c r="D562" s="110"/>
      <c r="E562" s="3"/>
      <c r="F562" s="3"/>
      <c r="H562" s="2"/>
      <c r="J562" s="40"/>
      <c r="K562" s="40"/>
      <c r="L562" s="48"/>
      <c r="M562" s="48"/>
      <c r="N562" s="318"/>
      <c r="U562" s="345"/>
      <c r="V562" s="345"/>
      <c r="W562" s="345"/>
      <c r="X562" s="345"/>
    </row>
    <row r="563" spans="1:24" ht="15.75" customHeight="1">
      <c r="A563"/>
      <c r="B563" s="60" t="s">
        <v>16</v>
      </c>
      <c r="C563" s="3" t="s">
        <v>42</v>
      </c>
      <c r="D563" s="110"/>
      <c r="E563" s="3"/>
      <c r="F563" s="3"/>
      <c r="H563" s="2"/>
      <c r="J563" s="40"/>
      <c r="K563" s="40"/>
      <c r="L563" s="48"/>
      <c r="M563" s="48"/>
      <c r="N563" s="318"/>
      <c r="U563" s="345"/>
      <c r="V563" s="345"/>
      <c r="W563" s="345"/>
      <c r="X563" s="345"/>
    </row>
    <row r="564" spans="1:24" ht="15.75" customHeight="1">
      <c r="A564"/>
      <c r="B564" s="63" t="s">
        <v>1</v>
      </c>
      <c r="C564" s="3" t="s">
        <v>51</v>
      </c>
      <c r="D564" s="110"/>
      <c r="E564" s="3"/>
      <c r="F564" s="3"/>
      <c r="H564" s="99"/>
      <c r="J564" s="40"/>
      <c r="K564" s="40"/>
      <c r="L564" s="48"/>
      <c r="M564" s="48"/>
      <c r="N564" s="318"/>
      <c r="U564" s="345"/>
      <c r="V564" s="345"/>
      <c r="W564" s="345"/>
      <c r="X564" s="345"/>
    </row>
    <row r="565" spans="1:24" ht="15.75" customHeight="1">
      <c r="A565"/>
      <c r="B565" s="60" t="s">
        <v>16</v>
      </c>
      <c r="C565" s="3" t="s">
        <v>11</v>
      </c>
      <c r="D565" s="110"/>
      <c r="E565" s="3"/>
      <c r="F565" s="3"/>
      <c r="H565" s="99"/>
      <c r="J565" s="40"/>
      <c r="K565" s="40"/>
      <c r="L565" s="48"/>
      <c r="M565" s="48"/>
      <c r="N565" s="318"/>
      <c r="U565" s="345"/>
      <c r="V565" s="345"/>
      <c r="W565" s="345"/>
      <c r="X565" s="345"/>
    </row>
    <row r="566" spans="1:24" ht="15.75" customHeight="1">
      <c r="B566" s="63" t="s">
        <v>1</v>
      </c>
      <c r="C566" s="3" t="s">
        <v>21</v>
      </c>
      <c r="D566" s="110"/>
      <c r="E566" s="3"/>
      <c r="F566" s="3"/>
      <c r="H566" s="99"/>
      <c r="J566" s="40"/>
      <c r="K566" s="40"/>
      <c r="L566" s="48"/>
      <c r="M566" s="48"/>
      <c r="N566" s="318"/>
      <c r="U566" s="345"/>
      <c r="V566" s="345"/>
      <c r="W566" s="345"/>
      <c r="X566" s="345"/>
    </row>
    <row r="567" spans="1:24" ht="15.75" customHeight="1">
      <c r="B567" s="60" t="s">
        <v>16</v>
      </c>
      <c r="C567" s="3" t="s">
        <v>26</v>
      </c>
      <c r="H567" s="99"/>
      <c r="J567" s="40"/>
      <c r="K567" s="40"/>
      <c r="L567" s="48"/>
      <c r="M567" s="48"/>
      <c r="N567" s="318"/>
      <c r="U567" s="345"/>
      <c r="V567" s="345"/>
      <c r="W567" s="345"/>
      <c r="X567" s="345"/>
    </row>
    <row r="568" spans="1:24" ht="15.75" customHeight="1">
      <c r="B568" s="63" t="s">
        <v>1</v>
      </c>
      <c r="C568" s="64" t="s">
        <v>43</v>
      </c>
      <c r="G568" s="30"/>
      <c r="H568" s="99"/>
      <c r="J568" s="40"/>
      <c r="K568" s="40"/>
      <c r="L568" s="48"/>
      <c r="M568" s="48"/>
      <c r="N568" s="318"/>
      <c r="U568" s="345"/>
      <c r="V568" s="345"/>
      <c r="W568" s="345"/>
      <c r="X568" s="345"/>
    </row>
    <row r="569" spans="1:24" ht="15.75" customHeight="1">
      <c r="B569" s="65" t="s">
        <v>16</v>
      </c>
      <c r="C569" s="66" t="s">
        <v>40</v>
      </c>
      <c r="H569" s="2"/>
      <c r="J569" s="40"/>
      <c r="K569" s="40"/>
      <c r="L569" s="48"/>
      <c r="M569" s="48"/>
      <c r="N569" s="318"/>
      <c r="U569" s="345"/>
      <c r="V569" s="345"/>
      <c r="W569" s="345"/>
      <c r="X569" s="345"/>
    </row>
    <row r="570" spans="1:24" ht="15.75" customHeight="1">
      <c r="B570" s="65" t="s">
        <v>16</v>
      </c>
      <c r="C570" s="29" t="s">
        <v>53</v>
      </c>
      <c r="H570" s="100"/>
      <c r="J570" s="40"/>
      <c r="K570" s="40"/>
      <c r="L570" s="48"/>
      <c r="M570" s="48"/>
      <c r="N570" s="318"/>
      <c r="U570" s="345"/>
      <c r="V570" s="345"/>
      <c r="W570" s="345"/>
      <c r="X570" s="345"/>
    </row>
    <row r="571" spans="1:24" ht="15.75" customHeight="1">
      <c r="H571" s="30"/>
      <c r="J571" s="40"/>
      <c r="K571" s="40"/>
      <c r="L571" s="48"/>
      <c r="M571" s="48"/>
      <c r="N571" s="318"/>
      <c r="U571" s="345"/>
      <c r="V571" s="345"/>
      <c r="W571" s="345"/>
      <c r="X571" s="345"/>
    </row>
    <row r="572" spans="1:24" ht="15.75" customHeight="1">
      <c r="J572" s="40"/>
      <c r="K572" s="40"/>
      <c r="L572" s="48"/>
      <c r="M572" s="48"/>
      <c r="N572" s="318"/>
      <c r="U572" s="345"/>
      <c r="V572" s="345"/>
      <c r="W572" s="345"/>
      <c r="X572" s="345"/>
    </row>
    <row r="573" spans="1:24" ht="15.75" customHeight="1">
      <c r="B573" s="59" t="s">
        <v>27</v>
      </c>
      <c r="J573" s="40"/>
      <c r="K573" s="40"/>
      <c r="L573" s="48"/>
      <c r="M573" s="48"/>
      <c r="N573" s="318"/>
      <c r="U573" s="345"/>
      <c r="V573" s="345"/>
      <c r="W573" s="345"/>
      <c r="X573" s="345"/>
    </row>
    <row r="574" spans="1:24" ht="15.75" customHeight="1">
      <c r="B574" s="59" t="s">
        <v>52</v>
      </c>
      <c r="J574" s="40"/>
      <c r="K574" s="40"/>
      <c r="L574" s="48"/>
      <c r="M574" s="48"/>
      <c r="N574" s="318"/>
      <c r="U574" s="345"/>
      <c r="V574" s="345"/>
      <c r="W574" s="345"/>
      <c r="X574" s="345"/>
    </row>
    <row r="575" spans="1:24" ht="15.75" customHeight="1">
      <c r="J575" s="40"/>
      <c r="K575" s="40"/>
      <c r="L575" s="48"/>
      <c r="M575" s="48"/>
      <c r="N575" s="318"/>
      <c r="U575" s="345"/>
      <c r="V575" s="345"/>
      <c r="W575" s="345"/>
      <c r="X575" s="345"/>
    </row>
    <row r="576" spans="1:24" ht="15.75" customHeight="1">
      <c r="B576" s="49" t="s">
        <v>53</v>
      </c>
      <c r="J576" s="40"/>
      <c r="K576" s="40"/>
      <c r="L576" s="48"/>
      <c r="M576" s="48"/>
      <c r="N576" s="318"/>
      <c r="U576" s="345"/>
      <c r="V576" s="345"/>
      <c r="W576" s="345"/>
      <c r="X576" s="345"/>
    </row>
    <row r="577" spans="1:24" ht="15.75" customHeight="1">
      <c r="J577" s="40"/>
      <c r="K577" s="40"/>
      <c r="L577" s="48"/>
      <c r="M577" s="48"/>
      <c r="N577" s="318"/>
      <c r="U577" s="345"/>
      <c r="V577" s="345"/>
      <c r="W577" s="345"/>
      <c r="X577" s="345"/>
    </row>
    <row r="578" spans="1:24" s="18" customFormat="1" ht="15.75" customHeight="1">
      <c r="A578" s="79"/>
      <c r="B578" s="80"/>
      <c r="C578" s="81"/>
      <c r="D578" s="111"/>
      <c r="E578" s="83"/>
      <c r="F578" s="83"/>
      <c r="G578" s="82"/>
      <c r="H578" s="80"/>
      <c r="I578" s="80"/>
      <c r="J578" s="80"/>
      <c r="K578" s="80"/>
      <c r="L578" s="84"/>
      <c r="M578" s="84"/>
      <c r="N578" s="74"/>
      <c r="O578" s="79"/>
      <c r="P578" s="79"/>
      <c r="Q578" s="79"/>
      <c r="U578" s="85"/>
      <c r="V578" s="85"/>
      <c r="W578" s="85"/>
      <c r="X578" s="85"/>
    </row>
  </sheetData>
  <sheetProtection password="C54C" sheet="1" objects="1" scenarios="1"/>
  <mergeCells count="774">
    <mergeCell ref="L442:L443"/>
    <mergeCell ref="L445:L446"/>
    <mergeCell ref="L450:L452"/>
    <mergeCell ref="L458:L460"/>
    <mergeCell ref="L466:L469"/>
    <mergeCell ref="L472:L474"/>
    <mergeCell ref="L187:L188"/>
    <mergeCell ref="L191:L192"/>
    <mergeCell ref="L193:L197"/>
    <mergeCell ref="L201:L202"/>
    <mergeCell ref="L203:L205"/>
    <mergeCell ref="L211:L212"/>
    <mergeCell ref="B291:M291"/>
    <mergeCell ref="E293:F293"/>
    <mergeCell ref="D294:D298"/>
    <mergeCell ref="E294:F298"/>
    <mergeCell ref="G294:G298"/>
    <mergeCell ref="J297:J298"/>
    <mergeCell ref="D304:D307"/>
    <mergeCell ref="E304:F307"/>
    <mergeCell ref="G304:G307"/>
    <mergeCell ref="J304:J305"/>
    <mergeCell ref="M304:M305"/>
    <mergeCell ref="L145:L146"/>
    <mergeCell ref="L152:L153"/>
    <mergeCell ref="B51:M51"/>
    <mergeCell ref="D53:D54"/>
    <mergeCell ref="E53:F54"/>
    <mergeCell ref="G53:G54"/>
    <mergeCell ref="J53:J54"/>
    <mergeCell ref="L53:L54"/>
    <mergeCell ref="M53:M54"/>
    <mergeCell ref="D145:D146"/>
    <mergeCell ref="E145:E146"/>
    <mergeCell ref="D140:M140"/>
    <mergeCell ref="E141:F141"/>
    <mergeCell ref="E142:F142"/>
    <mergeCell ref="D143:D144"/>
    <mergeCell ref="E143:F144"/>
    <mergeCell ref="G143:G144"/>
    <mergeCell ref="J143:J144"/>
    <mergeCell ref="L143:L144"/>
    <mergeCell ref="M143:M144"/>
    <mergeCell ref="B524:M524"/>
    <mergeCell ref="E526:L526"/>
    <mergeCell ref="E527:L527"/>
    <mergeCell ref="E528:L528"/>
    <mergeCell ref="J510:J512"/>
    <mergeCell ref="M510:M512"/>
    <mergeCell ref="J497:J498"/>
    <mergeCell ref="L497:L498"/>
    <mergeCell ref="M497:M498"/>
    <mergeCell ref="E500:F500"/>
    <mergeCell ref="L501:L504"/>
    <mergeCell ref="L505:L512"/>
    <mergeCell ref="D501:D504"/>
    <mergeCell ref="E501:F504"/>
    <mergeCell ref="G501:G504"/>
    <mergeCell ref="J503:J504"/>
    <mergeCell ref="M503:M504"/>
    <mergeCell ref="D497:D498"/>
    <mergeCell ref="L519:L520"/>
    <mergeCell ref="E529:L529"/>
    <mergeCell ref="L14:L17"/>
    <mergeCell ref="L18:L22"/>
    <mergeCell ref="L25:L27"/>
    <mergeCell ref="L30:L33"/>
    <mergeCell ref="L37:L38"/>
    <mergeCell ref="E517:F517"/>
    <mergeCell ref="E518:F518"/>
    <mergeCell ref="D519:D520"/>
    <mergeCell ref="E519:F520"/>
    <mergeCell ref="G519:G520"/>
    <mergeCell ref="B523:M523"/>
    <mergeCell ref="D514:M514"/>
    <mergeCell ref="D515:D516"/>
    <mergeCell ref="E515:F516"/>
    <mergeCell ref="G515:G516"/>
    <mergeCell ref="J515:J516"/>
    <mergeCell ref="L515:L516"/>
    <mergeCell ref="M515:M516"/>
    <mergeCell ref="D505:D512"/>
    <mergeCell ref="E505:F512"/>
    <mergeCell ref="G505:G512"/>
    <mergeCell ref="J505:J507"/>
    <mergeCell ref="M505:M507"/>
    <mergeCell ref="E497:F498"/>
    <mergeCell ref="G497:G498"/>
    <mergeCell ref="H497:H498"/>
    <mergeCell ref="I497:I498"/>
    <mergeCell ref="M487:M489"/>
    <mergeCell ref="E490:F490"/>
    <mergeCell ref="D491:D492"/>
    <mergeCell ref="E491:F492"/>
    <mergeCell ref="G491:G492"/>
    <mergeCell ref="J491:J492"/>
    <mergeCell ref="L491:L492"/>
    <mergeCell ref="M491:M492"/>
    <mergeCell ref="D487:D489"/>
    <mergeCell ref="E487:E489"/>
    <mergeCell ref="L487:L489"/>
    <mergeCell ref="E496:G496"/>
    <mergeCell ref="D483:D486"/>
    <mergeCell ref="E483:F484"/>
    <mergeCell ref="G483:G486"/>
    <mergeCell ref="J484:J485"/>
    <mergeCell ref="M484:M485"/>
    <mergeCell ref="E485:F486"/>
    <mergeCell ref="L483:L486"/>
    <mergeCell ref="D475:D478"/>
    <mergeCell ref="E475:F478"/>
    <mergeCell ref="G475:G480"/>
    <mergeCell ref="D479:D480"/>
    <mergeCell ref="E479:F480"/>
    <mergeCell ref="D482:M482"/>
    <mergeCell ref="L475:L480"/>
    <mergeCell ref="D473:D474"/>
    <mergeCell ref="F473:F474"/>
    <mergeCell ref="G473:G474"/>
    <mergeCell ref="J473:J474"/>
    <mergeCell ref="M473:M474"/>
    <mergeCell ref="D470:D471"/>
    <mergeCell ref="E470:F471"/>
    <mergeCell ref="G470:G471"/>
    <mergeCell ref="J470:J471"/>
    <mergeCell ref="L470:L471"/>
    <mergeCell ref="M470:M471"/>
    <mergeCell ref="E461:F461"/>
    <mergeCell ref="B464:M464"/>
    <mergeCell ref="D466:D469"/>
    <mergeCell ref="E466:F469"/>
    <mergeCell ref="G466:G469"/>
    <mergeCell ref="J467:J468"/>
    <mergeCell ref="M467:M468"/>
    <mergeCell ref="M456:M457"/>
    <mergeCell ref="D458:D460"/>
    <mergeCell ref="E458:F460"/>
    <mergeCell ref="G458:G460"/>
    <mergeCell ref="J458:J459"/>
    <mergeCell ref="M458:M459"/>
    <mergeCell ref="E455:F455"/>
    <mergeCell ref="D456:D457"/>
    <mergeCell ref="E456:F457"/>
    <mergeCell ref="G456:G457"/>
    <mergeCell ref="J456:J457"/>
    <mergeCell ref="L456:L457"/>
    <mergeCell ref="D453:D454"/>
    <mergeCell ref="E453:F454"/>
    <mergeCell ref="G453:G454"/>
    <mergeCell ref="J453:J454"/>
    <mergeCell ref="L453:L454"/>
    <mergeCell ref="M453:M454"/>
    <mergeCell ref="E447:F447"/>
    <mergeCell ref="D448:M448"/>
    <mergeCell ref="E449:F449"/>
    <mergeCell ref="D450:D452"/>
    <mergeCell ref="E450:F452"/>
    <mergeCell ref="G450:G452"/>
    <mergeCell ref="J451:J452"/>
    <mergeCell ref="M451:M452"/>
    <mergeCell ref="D442:D443"/>
    <mergeCell ref="E442:F443"/>
    <mergeCell ref="G442:G443"/>
    <mergeCell ref="E444:F444"/>
    <mergeCell ref="D445:D446"/>
    <mergeCell ref="E445:F446"/>
    <mergeCell ref="G445:G446"/>
    <mergeCell ref="D440:D441"/>
    <mergeCell ref="E440:F441"/>
    <mergeCell ref="G440:G441"/>
    <mergeCell ref="J440:J441"/>
    <mergeCell ref="L440:L441"/>
    <mergeCell ref="M440:M441"/>
    <mergeCell ref="J434:J435"/>
    <mergeCell ref="M434:M435"/>
    <mergeCell ref="D436:D439"/>
    <mergeCell ref="E436:F439"/>
    <mergeCell ref="G436:G439"/>
    <mergeCell ref="D427:D429"/>
    <mergeCell ref="E427:F429"/>
    <mergeCell ref="G427:G429"/>
    <mergeCell ref="D430:D435"/>
    <mergeCell ref="E430:F435"/>
    <mergeCell ref="G430:G435"/>
    <mergeCell ref="L427:L429"/>
    <mergeCell ref="L430:L435"/>
    <mergeCell ref="L436:L439"/>
    <mergeCell ref="M422:M423"/>
    <mergeCell ref="D425:D426"/>
    <mergeCell ref="E425:F426"/>
    <mergeCell ref="G425:G426"/>
    <mergeCell ref="J425:J426"/>
    <mergeCell ref="L425:L426"/>
    <mergeCell ref="M425:M426"/>
    <mergeCell ref="L412:L413"/>
    <mergeCell ref="M412:M413"/>
    <mergeCell ref="E414:F414"/>
    <mergeCell ref="E421:G421"/>
    <mergeCell ref="D422:D423"/>
    <mergeCell ref="E422:F423"/>
    <mergeCell ref="G422:G423"/>
    <mergeCell ref="H422:H423"/>
    <mergeCell ref="I422:I423"/>
    <mergeCell ref="J422:J423"/>
    <mergeCell ref="L422:L423"/>
    <mergeCell ref="E410:F410"/>
    <mergeCell ref="E411:F411"/>
    <mergeCell ref="D412:D413"/>
    <mergeCell ref="E412:F413"/>
    <mergeCell ref="G412:G413"/>
    <mergeCell ref="J412:J413"/>
    <mergeCell ref="D405:D409"/>
    <mergeCell ref="E405:F406"/>
    <mergeCell ref="G405:G409"/>
    <mergeCell ref="J406:J408"/>
    <mergeCell ref="M406:M408"/>
    <mergeCell ref="E407:F409"/>
    <mergeCell ref="J397:J400"/>
    <mergeCell ref="L397:L400"/>
    <mergeCell ref="M397:M400"/>
    <mergeCell ref="D402:M402"/>
    <mergeCell ref="D403:D404"/>
    <mergeCell ref="E403:F404"/>
    <mergeCell ref="G403:G404"/>
    <mergeCell ref="L403:L404"/>
    <mergeCell ref="L405:L409"/>
    <mergeCell ref="E394:F394"/>
    <mergeCell ref="D395:D396"/>
    <mergeCell ref="E395:F396"/>
    <mergeCell ref="G395:G396"/>
    <mergeCell ref="D397:D400"/>
    <mergeCell ref="E397:F400"/>
    <mergeCell ref="G397:G400"/>
    <mergeCell ref="M385:M386"/>
    <mergeCell ref="D387:D389"/>
    <mergeCell ref="E387:F389"/>
    <mergeCell ref="G387:G389"/>
    <mergeCell ref="D390:D393"/>
    <mergeCell ref="E390:F393"/>
    <mergeCell ref="G390:G393"/>
    <mergeCell ref="D381:D386"/>
    <mergeCell ref="E381:F384"/>
    <mergeCell ref="G381:G386"/>
    <mergeCell ref="E385:F386"/>
    <mergeCell ref="J385:J386"/>
    <mergeCell ref="L395:L396"/>
    <mergeCell ref="L381:L386"/>
    <mergeCell ref="L387:L389"/>
    <mergeCell ref="L390:L393"/>
    <mergeCell ref="J373:J374"/>
    <mergeCell ref="M373:M374"/>
    <mergeCell ref="E374:F374"/>
    <mergeCell ref="B376:M376"/>
    <mergeCell ref="D378:D380"/>
    <mergeCell ref="E378:E380"/>
    <mergeCell ref="D369:D370"/>
    <mergeCell ref="E369:E370"/>
    <mergeCell ref="E371:F371"/>
    <mergeCell ref="D372:D373"/>
    <mergeCell ref="E372:F373"/>
    <mergeCell ref="G372:G374"/>
    <mergeCell ref="L369:L370"/>
    <mergeCell ref="L372:L374"/>
    <mergeCell ref="L378:L380"/>
    <mergeCell ref="D366:D367"/>
    <mergeCell ref="E366:F367"/>
    <mergeCell ref="G366:G368"/>
    <mergeCell ref="J367:J368"/>
    <mergeCell ref="M367:M368"/>
    <mergeCell ref="E368:F368"/>
    <mergeCell ref="L366:L368"/>
    <mergeCell ref="D362:M362"/>
    <mergeCell ref="E363:F363"/>
    <mergeCell ref="D364:D365"/>
    <mergeCell ref="E364:F365"/>
    <mergeCell ref="G364:G365"/>
    <mergeCell ref="J364:J365"/>
    <mergeCell ref="L364:L365"/>
    <mergeCell ref="M364:M365"/>
    <mergeCell ref="D355:D358"/>
    <mergeCell ref="E355:F359"/>
    <mergeCell ref="G355:G359"/>
    <mergeCell ref="J357:J358"/>
    <mergeCell ref="M357:M358"/>
    <mergeCell ref="L355:L359"/>
    <mergeCell ref="D349:D354"/>
    <mergeCell ref="E349:F354"/>
    <mergeCell ref="G349:G354"/>
    <mergeCell ref="J353:J354"/>
    <mergeCell ref="M353:M354"/>
    <mergeCell ref="L349:L354"/>
    <mergeCell ref="D347:D348"/>
    <mergeCell ref="E347:F348"/>
    <mergeCell ref="G347:G348"/>
    <mergeCell ref="J347:J348"/>
    <mergeCell ref="L347:L348"/>
    <mergeCell ref="M347:M348"/>
    <mergeCell ref="D339:D342"/>
    <mergeCell ref="E339:F342"/>
    <mergeCell ref="G339:G342"/>
    <mergeCell ref="E343:F343"/>
    <mergeCell ref="D344:D346"/>
    <mergeCell ref="E344:F346"/>
    <mergeCell ref="G344:G346"/>
    <mergeCell ref="L339:L342"/>
    <mergeCell ref="L344:L346"/>
    <mergeCell ref="E335:G335"/>
    <mergeCell ref="D336:D337"/>
    <mergeCell ref="E336:F337"/>
    <mergeCell ref="G336:G337"/>
    <mergeCell ref="H336:H337"/>
    <mergeCell ref="I336:I337"/>
    <mergeCell ref="J336:J337"/>
    <mergeCell ref="L336:L337"/>
    <mergeCell ref="M336:M337"/>
    <mergeCell ref="E328:F328"/>
    <mergeCell ref="D329:D330"/>
    <mergeCell ref="E329:F330"/>
    <mergeCell ref="G329:G330"/>
    <mergeCell ref="J329:J330"/>
    <mergeCell ref="L329:L330"/>
    <mergeCell ref="J321:J322"/>
    <mergeCell ref="M321:M322"/>
    <mergeCell ref="E324:F324"/>
    <mergeCell ref="D325:D327"/>
    <mergeCell ref="E325:F327"/>
    <mergeCell ref="G325:G327"/>
    <mergeCell ref="J326:J327"/>
    <mergeCell ref="M326:M327"/>
    <mergeCell ref="M329:M330"/>
    <mergeCell ref="L320:L322"/>
    <mergeCell ref="L325:L327"/>
    <mergeCell ref="D318:D319"/>
    <mergeCell ref="E318:F319"/>
    <mergeCell ref="G318:G319"/>
    <mergeCell ref="D320:D322"/>
    <mergeCell ref="E320:F322"/>
    <mergeCell ref="G320:G322"/>
    <mergeCell ref="D309:D311"/>
    <mergeCell ref="E309:F311"/>
    <mergeCell ref="G309:G311"/>
    <mergeCell ref="D313:D314"/>
    <mergeCell ref="E313:E314"/>
    <mergeCell ref="D316:M316"/>
    <mergeCell ref="L318:L319"/>
    <mergeCell ref="L309:L311"/>
    <mergeCell ref="L313:L314"/>
    <mergeCell ref="D302:D303"/>
    <mergeCell ref="E302:E303"/>
    <mergeCell ref="G302:G303"/>
    <mergeCell ref="J302:J303"/>
    <mergeCell ref="L302:L303"/>
    <mergeCell ref="M302:M303"/>
    <mergeCell ref="L294:L298"/>
    <mergeCell ref="L299:L301"/>
    <mergeCell ref="E317:F317"/>
    <mergeCell ref="L304:L307"/>
    <mergeCell ref="D285:D286"/>
    <mergeCell ref="E285:F286"/>
    <mergeCell ref="G285:G286"/>
    <mergeCell ref="E287:F287"/>
    <mergeCell ref="D288:D289"/>
    <mergeCell ref="E288:F289"/>
    <mergeCell ref="G288:G289"/>
    <mergeCell ref="M278:M279"/>
    <mergeCell ref="D280:D281"/>
    <mergeCell ref="E280:E281"/>
    <mergeCell ref="G282:G283"/>
    <mergeCell ref="J282:J283"/>
    <mergeCell ref="L282:L283"/>
    <mergeCell ref="M282:M283"/>
    <mergeCell ref="L280:L281"/>
    <mergeCell ref="J288:J289"/>
    <mergeCell ref="L288:L289"/>
    <mergeCell ref="M288:M289"/>
    <mergeCell ref="L285:L286"/>
    <mergeCell ref="M297:M298"/>
    <mergeCell ref="D299:D301"/>
    <mergeCell ref="E299:F301"/>
    <mergeCell ref="G299:G301"/>
    <mergeCell ref="E277:F277"/>
    <mergeCell ref="C278:C279"/>
    <mergeCell ref="D278:D279"/>
    <mergeCell ref="E278:E279"/>
    <mergeCell ref="F278:F279"/>
    <mergeCell ref="G278:G279"/>
    <mergeCell ref="J278:J279"/>
    <mergeCell ref="L278:L279"/>
    <mergeCell ref="E284:F284"/>
    <mergeCell ref="E270:F270"/>
    <mergeCell ref="J270:J271"/>
    <mergeCell ref="L270:L271"/>
    <mergeCell ref="M270:M271"/>
    <mergeCell ref="D273:M273"/>
    <mergeCell ref="D275:D276"/>
    <mergeCell ref="E275:E276"/>
    <mergeCell ref="F275:F276"/>
    <mergeCell ref="G275:G276"/>
    <mergeCell ref="J275:J276"/>
    <mergeCell ref="L275:L276"/>
    <mergeCell ref="M275:M276"/>
    <mergeCell ref="D265:D269"/>
    <mergeCell ref="E265:F269"/>
    <mergeCell ref="G265:G269"/>
    <mergeCell ref="J266:J267"/>
    <mergeCell ref="M266:M267"/>
    <mergeCell ref="L265:L269"/>
    <mergeCell ref="M257:M259"/>
    <mergeCell ref="E260:F260"/>
    <mergeCell ref="D261:D264"/>
    <mergeCell ref="E261:F264"/>
    <mergeCell ref="G261:G264"/>
    <mergeCell ref="J263:J264"/>
    <mergeCell ref="M263:M264"/>
    <mergeCell ref="L261:L264"/>
    <mergeCell ref="D257:D259"/>
    <mergeCell ref="E257:E259"/>
    <mergeCell ref="F257:F259"/>
    <mergeCell ref="G257:G259"/>
    <mergeCell ref="J257:J259"/>
    <mergeCell ref="L257:L259"/>
    <mergeCell ref="M250:M251"/>
    <mergeCell ref="D252:D253"/>
    <mergeCell ref="E252:E253"/>
    <mergeCell ref="D255:D256"/>
    <mergeCell ref="E255:F256"/>
    <mergeCell ref="G255:G256"/>
    <mergeCell ref="L252:L253"/>
    <mergeCell ref="L255:L256"/>
    <mergeCell ref="D250:D251"/>
    <mergeCell ref="E250:E251"/>
    <mergeCell ref="F250:F251"/>
    <mergeCell ref="G250:G251"/>
    <mergeCell ref="J250:J251"/>
    <mergeCell ref="L250:L251"/>
    <mergeCell ref="J244:J245"/>
    <mergeCell ref="L244:L245"/>
    <mergeCell ref="M244:M245"/>
    <mergeCell ref="D247:D249"/>
    <mergeCell ref="E247:F249"/>
    <mergeCell ref="G247:G249"/>
    <mergeCell ref="L247:L249"/>
    <mergeCell ref="E239:G239"/>
    <mergeCell ref="D244:D245"/>
    <mergeCell ref="E244:F245"/>
    <mergeCell ref="G244:G245"/>
    <mergeCell ref="H244:H245"/>
    <mergeCell ref="I244:I245"/>
    <mergeCell ref="L232:L233"/>
    <mergeCell ref="M232:M233"/>
    <mergeCell ref="E234:F234"/>
    <mergeCell ref="E235:F235"/>
    <mergeCell ref="E236:F236"/>
    <mergeCell ref="E237:F237"/>
    <mergeCell ref="M230:M231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D230:D231"/>
    <mergeCell ref="E230:E231"/>
    <mergeCell ref="F230:F231"/>
    <mergeCell ref="G230:G231"/>
    <mergeCell ref="J230:J231"/>
    <mergeCell ref="L230:L231"/>
    <mergeCell ref="E223:F223"/>
    <mergeCell ref="E224:F224"/>
    <mergeCell ref="D226:M226"/>
    <mergeCell ref="E227:F227"/>
    <mergeCell ref="D228:D229"/>
    <mergeCell ref="E228:F229"/>
    <mergeCell ref="G228:G229"/>
    <mergeCell ref="J228:J229"/>
    <mergeCell ref="L228:L229"/>
    <mergeCell ref="M228:M229"/>
    <mergeCell ref="D219:D222"/>
    <mergeCell ref="E219:F222"/>
    <mergeCell ref="G219:G222"/>
    <mergeCell ref="J219:J221"/>
    <mergeCell ref="M219:M221"/>
    <mergeCell ref="L219:L222"/>
    <mergeCell ref="J213:J214"/>
    <mergeCell ref="L213:L214"/>
    <mergeCell ref="M213:M214"/>
    <mergeCell ref="D215:D218"/>
    <mergeCell ref="E215:F218"/>
    <mergeCell ref="G215:G218"/>
    <mergeCell ref="L215:L218"/>
    <mergeCell ref="D211:D212"/>
    <mergeCell ref="E211:F212"/>
    <mergeCell ref="G211:G212"/>
    <mergeCell ref="D213:D214"/>
    <mergeCell ref="E213:F214"/>
    <mergeCell ref="G213:G214"/>
    <mergeCell ref="L206:L208"/>
    <mergeCell ref="M206:M208"/>
    <mergeCell ref="D209:D210"/>
    <mergeCell ref="E209:E210"/>
    <mergeCell ref="F209:F210"/>
    <mergeCell ref="G209:G210"/>
    <mergeCell ref="J209:J210"/>
    <mergeCell ref="L209:L210"/>
    <mergeCell ref="M209:M210"/>
    <mergeCell ref="C206:C208"/>
    <mergeCell ref="D206:D208"/>
    <mergeCell ref="E206:E208"/>
    <mergeCell ref="F206:F208"/>
    <mergeCell ref="G206:G208"/>
    <mergeCell ref="J206:J208"/>
    <mergeCell ref="B199:M199"/>
    <mergeCell ref="D201:D202"/>
    <mergeCell ref="E201:F202"/>
    <mergeCell ref="G201:G202"/>
    <mergeCell ref="D203:D205"/>
    <mergeCell ref="E203:E205"/>
    <mergeCell ref="D193:D197"/>
    <mergeCell ref="E193:F197"/>
    <mergeCell ref="G193:G197"/>
    <mergeCell ref="J194:J195"/>
    <mergeCell ref="M194:M195"/>
    <mergeCell ref="J196:J197"/>
    <mergeCell ref="M196:M197"/>
    <mergeCell ref="G189:G190"/>
    <mergeCell ref="J189:J190"/>
    <mergeCell ref="L189:L190"/>
    <mergeCell ref="M189:M190"/>
    <mergeCell ref="D191:D192"/>
    <mergeCell ref="E191:E192"/>
    <mergeCell ref="E185:F185"/>
    <mergeCell ref="E186:F186"/>
    <mergeCell ref="D187:D188"/>
    <mergeCell ref="E187:E188"/>
    <mergeCell ref="D189:D190"/>
    <mergeCell ref="E189:E190"/>
    <mergeCell ref="F189:F190"/>
    <mergeCell ref="E178:F178"/>
    <mergeCell ref="D179:D181"/>
    <mergeCell ref="E179:F181"/>
    <mergeCell ref="D164:D166"/>
    <mergeCell ref="E164:E166"/>
    <mergeCell ref="D167:D169"/>
    <mergeCell ref="E167:E169"/>
    <mergeCell ref="L164:L166"/>
    <mergeCell ref="L167:L169"/>
    <mergeCell ref="G179:G181"/>
    <mergeCell ref="D183:M183"/>
    <mergeCell ref="E184:F184"/>
    <mergeCell ref="L179:L181"/>
    <mergeCell ref="M170:M171"/>
    <mergeCell ref="D172:D177"/>
    <mergeCell ref="E172:F177"/>
    <mergeCell ref="G172:G177"/>
    <mergeCell ref="J176:J177"/>
    <mergeCell ref="M176:M177"/>
    <mergeCell ref="L172:L177"/>
    <mergeCell ref="D170:D171"/>
    <mergeCell ref="E170:E171"/>
    <mergeCell ref="F170:F171"/>
    <mergeCell ref="G170:G171"/>
    <mergeCell ref="J170:J171"/>
    <mergeCell ref="L170:L171"/>
    <mergeCell ref="E160:G160"/>
    <mergeCell ref="D161:D162"/>
    <mergeCell ref="E161:F162"/>
    <mergeCell ref="G161:G162"/>
    <mergeCell ref="H161:H162"/>
    <mergeCell ref="I161:I162"/>
    <mergeCell ref="J148:J149"/>
    <mergeCell ref="M148:M149"/>
    <mergeCell ref="D152:D153"/>
    <mergeCell ref="E152:F153"/>
    <mergeCell ref="G152:G153"/>
    <mergeCell ref="J161:J162"/>
    <mergeCell ref="L161:L162"/>
    <mergeCell ref="M161:M162"/>
    <mergeCell ref="D147:D148"/>
    <mergeCell ref="E147:E148"/>
    <mergeCell ref="F148:F149"/>
    <mergeCell ref="G148:G149"/>
    <mergeCell ref="L147:L149"/>
    <mergeCell ref="D136:D138"/>
    <mergeCell ref="E136:F138"/>
    <mergeCell ref="G136:G138"/>
    <mergeCell ref="J136:J137"/>
    <mergeCell ref="M136:M137"/>
    <mergeCell ref="M129:M130"/>
    <mergeCell ref="D133:D134"/>
    <mergeCell ref="E133:F134"/>
    <mergeCell ref="G133:G134"/>
    <mergeCell ref="J133:J134"/>
    <mergeCell ref="L133:L134"/>
    <mergeCell ref="M133:M134"/>
    <mergeCell ref="L129:L131"/>
    <mergeCell ref="L136:L138"/>
    <mergeCell ref="D112:D114"/>
    <mergeCell ref="E112:F114"/>
    <mergeCell ref="G112:G114"/>
    <mergeCell ref="J113:J114"/>
    <mergeCell ref="M113:M114"/>
    <mergeCell ref="L112:L114"/>
    <mergeCell ref="D126:D128"/>
    <mergeCell ref="E126:E128"/>
    <mergeCell ref="D129:D131"/>
    <mergeCell ref="E129:F131"/>
    <mergeCell ref="G129:G131"/>
    <mergeCell ref="J129:J130"/>
    <mergeCell ref="B116:M116"/>
    <mergeCell ref="D118:D120"/>
    <mergeCell ref="E118:E120"/>
    <mergeCell ref="B122:M122"/>
    <mergeCell ref="D124:D125"/>
    <mergeCell ref="E124:E125"/>
    <mergeCell ref="L118:L120"/>
    <mergeCell ref="L124:L125"/>
    <mergeCell ref="L126:L128"/>
    <mergeCell ref="D107:D108"/>
    <mergeCell ref="E107:E108"/>
    <mergeCell ref="E109:F109"/>
    <mergeCell ref="D110:D111"/>
    <mergeCell ref="E110:F111"/>
    <mergeCell ref="G110:G111"/>
    <mergeCell ref="E100:F100"/>
    <mergeCell ref="E102:F102"/>
    <mergeCell ref="D103:M103"/>
    <mergeCell ref="D104:D106"/>
    <mergeCell ref="E104:F106"/>
    <mergeCell ref="G104:G106"/>
    <mergeCell ref="J105:J106"/>
    <mergeCell ref="M105:M106"/>
    <mergeCell ref="J110:J111"/>
    <mergeCell ref="L110:L111"/>
    <mergeCell ref="M110:M111"/>
    <mergeCell ref="L104:L106"/>
    <mergeCell ref="L107:L108"/>
    <mergeCell ref="D95:D99"/>
    <mergeCell ref="E95:F99"/>
    <mergeCell ref="G95:G99"/>
    <mergeCell ref="J97:J98"/>
    <mergeCell ref="M97:M98"/>
    <mergeCell ref="D90:D94"/>
    <mergeCell ref="E90:F94"/>
    <mergeCell ref="G90:G94"/>
    <mergeCell ref="J93:J94"/>
    <mergeCell ref="M93:M94"/>
    <mergeCell ref="L90:L94"/>
    <mergeCell ref="L95:L99"/>
    <mergeCell ref="H82:H83"/>
    <mergeCell ref="I82:I83"/>
    <mergeCell ref="J82:J83"/>
    <mergeCell ref="L82:L83"/>
    <mergeCell ref="M82:M83"/>
    <mergeCell ref="D85:D89"/>
    <mergeCell ref="E85:F89"/>
    <mergeCell ref="G85:G89"/>
    <mergeCell ref="D73:D74"/>
    <mergeCell ref="E73:F74"/>
    <mergeCell ref="G73:G74"/>
    <mergeCell ref="E75:F75"/>
    <mergeCell ref="E81:G81"/>
    <mergeCell ref="D82:D83"/>
    <mergeCell ref="E82:F83"/>
    <mergeCell ref="G82:G83"/>
    <mergeCell ref="L73:L74"/>
    <mergeCell ref="L85:L89"/>
    <mergeCell ref="D71:D72"/>
    <mergeCell ref="E71:F72"/>
    <mergeCell ref="G71:G72"/>
    <mergeCell ref="J71:J72"/>
    <mergeCell ref="L71:L72"/>
    <mergeCell ref="M71:M72"/>
    <mergeCell ref="M65:M66"/>
    <mergeCell ref="D68:M68"/>
    <mergeCell ref="D69:D70"/>
    <mergeCell ref="E69:F70"/>
    <mergeCell ref="G69:G70"/>
    <mergeCell ref="L62:L66"/>
    <mergeCell ref="L69:L70"/>
    <mergeCell ref="J59:J60"/>
    <mergeCell ref="M59:M60"/>
    <mergeCell ref="D62:D66"/>
    <mergeCell ref="E62:F66"/>
    <mergeCell ref="G62:G66"/>
    <mergeCell ref="J63:J64"/>
    <mergeCell ref="M63:M64"/>
    <mergeCell ref="J65:J66"/>
    <mergeCell ref="D55:D57"/>
    <mergeCell ref="E55:F57"/>
    <mergeCell ref="G55:G57"/>
    <mergeCell ref="D58:D61"/>
    <mergeCell ref="E58:F61"/>
    <mergeCell ref="G58:G61"/>
    <mergeCell ref="L55:L57"/>
    <mergeCell ref="L58:L61"/>
    <mergeCell ref="E49:F49"/>
    <mergeCell ref="M39:M40"/>
    <mergeCell ref="J41:J42"/>
    <mergeCell ref="M41:M42"/>
    <mergeCell ref="D43:D44"/>
    <mergeCell ref="E43:F44"/>
    <mergeCell ref="G43:G44"/>
    <mergeCell ref="J43:J44"/>
    <mergeCell ref="L43:L44"/>
    <mergeCell ref="M43:M44"/>
    <mergeCell ref="L39:L42"/>
    <mergeCell ref="L46:L47"/>
    <mergeCell ref="E45:F45"/>
    <mergeCell ref="D46:D47"/>
    <mergeCell ref="E46:F47"/>
    <mergeCell ref="G46:G47"/>
    <mergeCell ref="E48:F48"/>
    <mergeCell ref="E34:F34"/>
    <mergeCell ref="D36:M36"/>
    <mergeCell ref="D37:D38"/>
    <mergeCell ref="E37:F38"/>
    <mergeCell ref="G37:G38"/>
    <mergeCell ref="D39:D42"/>
    <mergeCell ref="E39:F42"/>
    <mergeCell ref="G39:G42"/>
    <mergeCell ref="J39:J40"/>
    <mergeCell ref="M28:M29"/>
    <mergeCell ref="D30:D33"/>
    <mergeCell ref="E30:F33"/>
    <mergeCell ref="G30:G33"/>
    <mergeCell ref="D25:D27"/>
    <mergeCell ref="E25:F27"/>
    <mergeCell ref="G25:G27"/>
    <mergeCell ref="D28:D29"/>
    <mergeCell ref="E28:F29"/>
    <mergeCell ref="G28:G29"/>
    <mergeCell ref="U11:V11"/>
    <mergeCell ref="D14:D17"/>
    <mergeCell ref="E14:F17"/>
    <mergeCell ref="G14:G17"/>
    <mergeCell ref="J16:J17"/>
    <mergeCell ref="M16:M17"/>
    <mergeCell ref="U7:V7"/>
    <mergeCell ref="B8:M8"/>
    <mergeCell ref="E9:F9"/>
    <mergeCell ref="E10:G10"/>
    <mergeCell ref="D11:D12"/>
    <mergeCell ref="E11:F12"/>
    <mergeCell ref="G11:G12"/>
    <mergeCell ref="H11:H12"/>
    <mergeCell ref="I11:I12"/>
    <mergeCell ref="J11:J12"/>
    <mergeCell ref="B2:M2"/>
    <mergeCell ref="B3:M3"/>
    <mergeCell ref="B4:M4"/>
    <mergeCell ref="B5:M5"/>
    <mergeCell ref="B6:M6"/>
    <mergeCell ref="B7:M7"/>
    <mergeCell ref="F487:F488"/>
    <mergeCell ref="G487:G488"/>
    <mergeCell ref="J487:J488"/>
    <mergeCell ref="L11:L12"/>
    <mergeCell ref="M11:M12"/>
    <mergeCell ref="D23:D24"/>
    <mergeCell ref="E23:F24"/>
    <mergeCell ref="G23:G24"/>
    <mergeCell ref="J23:J24"/>
    <mergeCell ref="L23:L24"/>
    <mergeCell ref="M23:M24"/>
    <mergeCell ref="D18:D22"/>
    <mergeCell ref="E18:F22"/>
    <mergeCell ref="G18:G22"/>
    <mergeCell ref="J21:J22"/>
    <mergeCell ref="M21:M22"/>
    <mergeCell ref="J28:J29"/>
    <mergeCell ref="L28:L29"/>
  </mergeCells>
  <printOptions horizontalCentered="1"/>
  <pageMargins left="0.39370078740157499" right="0.196850393700787" top="1.0472440940000001" bottom="0.511811023622047" header="0" footer="0"/>
  <pageSetup paperSize="5" scale="48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JADwal-D3-S1-MAHASISWA</vt:lpstr>
      <vt:lpstr>'1'!Print_Area</vt:lpstr>
      <vt:lpstr>'JADwal-D3-S1-MAHASISWA'!Print_Area</vt:lpstr>
    </vt:vector>
  </TitlesOfParts>
  <Company>630200 solo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</dc:creator>
  <cp:lastModifiedBy>X-Black</cp:lastModifiedBy>
  <cp:lastPrinted>2016-04-26T08:15:10Z</cp:lastPrinted>
  <dcterms:created xsi:type="dcterms:W3CDTF">1999-11-21T02:38:10Z</dcterms:created>
  <dcterms:modified xsi:type="dcterms:W3CDTF">2016-04-26T15:36:54Z</dcterms:modified>
</cp:coreProperties>
</file>